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640" activeTab="0"/>
  </bookViews>
  <sheets>
    <sheet name="Parcours" sheetId="1" r:id="rId1"/>
    <sheet name="Autres Parcours" sheetId="2" r:id="rId2"/>
  </sheets>
  <definedNames/>
  <calcPr fullCalcOnLoad="1"/>
</workbook>
</file>

<file path=xl/sharedStrings.xml><?xml version="1.0" encoding="utf-8"?>
<sst xmlns="http://schemas.openxmlformats.org/spreadsheetml/2006/main" count="489" uniqueCount="91">
  <si>
    <t>km</t>
  </si>
  <si>
    <t>D+</t>
  </si>
  <si>
    <t>J1</t>
  </si>
  <si>
    <t>J2</t>
  </si>
  <si>
    <t>J3</t>
  </si>
  <si>
    <t>J4</t>
  </si>
  <si>
    <t>J5</t>
  </si>
  <si>
    <t>J6</t>
  </si>
  <si>
    <t>Massif d'Uchaux - Cairanne</t>
  </si>
  <si>
    <t>Bikemap</t>
  </si>
  <si>
    <t>Parcours 1</t>
  </si>
  <si>
    <t>Parcours 2</t>
  </si>
  <si>
    <t>Parcours 3</t>
  </si>
  <si>
    <t>Parcours 4</t>
  </si>
  <si>
    <t>Massif d'Uchaux - St Paul 3 Chateaux</t>
  </si>
  <si>
    <t>Massif d'Uchaux - St Paul 3 Chateaux - Aleyrac - Grignan</t>
  </si>
  <si>
    <t>Camaret-sur-Aigues - Cairanne</t>
  </si>
  <si>
    <t>Ventoux - A/R par Malaucène</t>
  </si>
  <si>
    <t>Ventoux - Montée par Malaucène, descente par Bédoin</t>
  </si>
  <si>
    <t>Ventoux Malaucène -&gt; Sault, retour par le col de Fontaube</t>
  </si>
  <si>
    <t>Ventoux Malaucène -&gt; Sault, Séderon, col de Fontaube
Possibilité de raccourcir de 15 km (-2 cols)</t>
  </si>
  <si>
    <t>Cols</t>
  </si>
  <si>
    <t>GoogleEarth</t>
  </si>
  <si>
    <t>Les Gorges de la Nesque</t>
  </si>
  <si>
    <t>Les Gorges de la Nesque + Col du Puy Griffon</t>
  </si>
  <si>
    <t>Voiture jusqu'à Bédoin (20 kms)
Les Gorges de la Nesque</t>
  </si>
  <si>
    <t>Voiture jusqu'à Ville-sur-Auzon (30 kms)
Les Gorges de la Nesque</t>
  </si>
  <si>
    <t>Total Km</t>
  </si>
  <si>
    <t>Total D+</t>
  </si>
  <si>
    <t>Total Cols</t>
  </si>
  <si>
    <t>Nyons - Bourdreaux - Dieulfit</t>
  </si>
  <si>
    <t>Nyons - Dieulfit</t>
  </si>
  <si>
    <t>Nyons - Montjoux</t>
  </si>
  <si>
    <t>Roadbook</t>
  </si>
  <si>
    <t>Les dentelles de Montmirail
Entrechaux, Malaucène, Gigondas</t>
  </si>
  <si>
    <t>Les dentelles de Montmirail
Entrechaux, Malaucène, Le Barroux, Beaumes de Venise, Gigondas</t>
  </si>
  <si>
    <t>Dentelles de Montmirail
Entrechaux, Mollans-sur-Ouvèze, Malaucène, Caromb, Gigondas</t>
  </si>
  <si>
    <t>Dentelles de Montmirail
Entrechaux, Mollans-sur-Ouvèze, Malaucène, Ventoux, Caromb, Gigondas</t>
  </si>
  <si>
    <t>Buis-les-Baronnies, Mollans-sur-Ouvèze</t>
  </si>
  <si>
    <t>Buis-les-Baronnies, col d'Ey, Cunier</t>
  </si>
  <si>
    <t>Buis-les-Baronnies, col d'Ey, Col de Soubeyran, Cunier</t>
  </si>
  <si>
    <t>Buis-les-Baronnies, col d'Ey, Col de Soubeyran, Gumiane</t>
  </si>
  <si>
    <t>Mirabel-aux-Baronnies, Vinsobres, Visan</t>
  </si>
  <si>
    <t>GPS</t>
  </si>
  <si>
    <t>Route</t>
  </si>
  <si>
    <t xml:space="preserve">Circuit du Pays Voconce </t>
  </si>
  <si>
    <t>42 km</t>
  </si>
  <si>
    <t>Vallée du Toulourenc</t>
  </si>
  <si>
    <t>57 - 63 - 91 km</t>
  </si>
  <si>
    <t>Les villages des Templiers</t>
  </si>
  <si>
    <t>35 km</t>
  </si>
  <si>
    <t>Les villages médiévaux</t>
  </si>
  <si>
    <t>26 km</t>
  </si>
  <si>
    <t>VTT</t>
  </si>
  <si>
    <t>Cheval long et Pas de l'Aigle</t>
  </si>
  <si>
    <t>15 km</t>
  </si>
  <si>
    <t>http://www.vaison-ventoux-tourisme.com/fr/circuits/cheval-long-et-pas-de-l-aigle</t>
  </si>
  <si>
    <t>Sainte-Croix</t>
  </si>
  <si>
    <t>20 km / 440m</t>
  </si>
  <si>
    <t>http://www.vaison-ventoux-tourisme.com/fr/circuits/sainte-croix</t>
  </si>
  <si>
    <t>De Vaison à Séguret</t>
  </si>
  <si>
    <t>25 km / 820m</t>
  </si>
  <si>
    <t>http://www.vaison-ventoux-tourisme.com/fr/circuits/de-vaison-a-seguret</t>
  </si>
  <si>
    <t>Croix de la Verrière Coste Belle 1 &amp; 2</t>
  </si>
  <si>
    <t>16-20 km</t>
  </si>
  <si>
    <t>http://www.vaison-ventoux-tourisme.com/fr/circuits/croix-de-la-verriere-coste-belle-1-2</t>
  </si>
  <si>
    <t>Marche à Pied</t>
  </si>
  <si>
    <t>http://www.vaison-ventoux-tourisme.com/fr/detentes-et-loisirs/les-circuits/randonnees</t>
  </si>
  <si>
    <t>Type</t>
  </si>
  <si>
    <t>Désignation</t>
  </si>
  <si>
    <t>KM</t>
  </si>
  <si>
    <t>Source</t>
  </si>
  <si>
    <t>toutes</t>
  </si>
  <si>
    <t>Nombreux parcours</t>
  </si>
  <si>
    <t>http://www.provence-a-velo.fr/accueil/les-circuits/circuits-par-territoire/vaison-la-romaine.aspx</t>
  </si>
  <si>
    <t>.pdf</t>
  </si>
  <si>
    <t>.gpx</t>
  </si>
  <si>
    <t>.kml</t>
  </si>
  <si>
    <t>P</t>
  </si>
  <si>
    <t>J</t>
  </si>
  <si>
    <t>http://ccgieres.free.fr/file/Parcours/Sejours/2013_VAISON/Autres_Parcours/</t>
  </si>
  <si>
    <t>cheval-long-le-pas-de-l-aigle.pdf</t>
  </si>
  <si>
    <t>Circuit du Pays Voconce.pdf</t>
  </si>
  <si>
    <t>Les villages des Templiers.pdf</t>
  </si>
  <si>
    <t>Les villages médiévaux.pdf</t>
  </si>
  <si>
    <t>sainte-croix.pdf</t>
  </si>
  <si>
    <t>vaison-seguret.pdf</t>
  </si>
  <si>
    <t>Vallée du Toulourenc.pdf</t>
  </si>
  <si>
    <t>verriere.pdf</t>
  </si>
  <si>
    <t>Fiche à télécharger</t>
  </si>
  <si>
    <t>http://ccgieres.parcours.free.fr/Sejours/2013_VAISON/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</si>
</sst>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n"/>
      <bottom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/>
      <top style="medium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26" fillId="0" borderId="0" xfId="45" applyAlignment="1" applyProtection="1">
      <alignment/>
      <protection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6" fillId="2" borderId="15" xfId="45" applyFill="1" applyBorder="1" applyAlignment="1" applyProtection="1">
      <alignment horizontal="left" vertical="center"/>
      <protection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left" vertical="center"/>
    </xf>
    <xf numFmtId="0" fontId="0" fillId="8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38" fillId="0" borderId="0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left" vertical="top"/>
    </xf>
    <xf numFmtId="0" fontId="38" fillId="0" borderId="0" xfId="0" applyNumberFormat="1" applyFont="1" applyFill="1" applyBorder="1" applyAlignment="1">
      <alignment horizontal="left"/>
    </xf>
    <xf numFmtId="0" fontId="38" fillId="0" borderId="0" xfId="45" applyNumberFormat="1" applyFont="1" applyFill="1" applyBorder="1" applyAlignment="1" applyProtection="1">
      <alignment horizontal="left"/>
      <protection/>
    </xf>
    <xf numFmtId="0" fontId="38" fillId="0" borderId="0" xfId="0" applyNumberFormat="1" applyFont="1" applyFill="1" applyBorder="1" applyAlignment="1">
      <alignment horizontal="left" vertical="center"/>
    </xf>
    <xf numFmtId="0" fontId="38" fillId="0" borderId="0" xfId="45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Border="1" applyAlignment="1">
      <alignment horizontal="left" vertical="top" wrapText="1"/>
    </xf>
    <xf numFmtId="0" fontId="38" fillId="0" borderId="0" xfId="0" applyNumberFormat="1" applyFont="1" applyBorder="1" applyAlignment="1">
      <alignment/>
    </xf>
    <xf numFmtId="0" fontId="38" fillId="0" borderId="0" xfId="0" applyNumberFormat="1" applyFont="1" applyAlignment="1">
      <alignment/>
    </xf>
    <xf numFmtId="0" fontId="38" fillId="0" borderId="0" xfId="45" applyNumberFormat="1" applyFont="1" applyFill="1" applyBorder="1" applyAlignment="1" applyProtection="1" quotePrefix="1">
      <alignment horizontal="left"/>
      <protection/>
    </xf>
    <xf numFmtId="0" fontId="38" fillId="0" borderId="2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38" fillId="0" borderId="21" xfId="0" applyNumberFormat="1" applyFont="1" applyBorder="1" applyAlignment="1">
      <alignment horizontal="center" vertical="center"/>
    </xf>
    <xf numFmtId="0" fontId="38" fillId="11" borderId="0" xfId="0" applyNumberFormat="1" applyFont="1" applyFill="1" applyBorder="1" applyAlignment="1">
      <alignment horizontal="left" vertical="top"/>
    </xf>
    <xf numFmtId="0" fontId="0" fillId="5" borderId="12" xfId="0" applyFill="1" applyBorder="1" applyAlignment="1">
      <alignment/>
    </xf>
    <xf numFmtId="0" fontId="0" fillId="5" borderId="11" xfId="0" applyFill="1" applyBorder="1" applyAlignment="1">
      <alignment horizontal="left"/>
    </xf>
    <xf numFmtId="0" fontId="38" fillId="5" borderId="0" xfId="0" applyNumberFormat="1" applyFont="1" applyFill="1" applyBorder="1" applyAlignment="1">
      <alignment horizontal="left"/>
    </xf>
    <xf numFmtId="0" fontId="0" fillId="5" borderId="1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8" xfId="0" applyFill="1" applyBorder="1" applyAlignment="1">
      <alignment horizontal="left"/>
    </xf>
    <xf numFmtId="0" fontId="0" fillId="5" borderId="17" xfId="0" applyFill="1" applyBorder="1" applyAlignment="1">
      <alignment/>
    </xf>
    <xf numFmtId="0" fontId="26" fillId="5" borderId="18" xfId="45" applyFill="1" applyBorder="1" applyAlignment="1" applyProtection="1">
      <alignment horizontal="left"/>
      <protection/>
    </xf>
    <xf numFmtId="0" fontId="38" fillId="5" borderId="0" xfId="45" applyNumberFormat="1" applyFont="1" applyFill="1" applyBorder="1" applyAlignment="1" applyProtection="1">
      <alignment horizontal="left"/>
      <protection/>
    </xf>
    <xf numFmtId="0" fontId="38" fillId="5" borderId="0" xfId="45" applyNumberFormat="1" applyFont="1" applyFill="1" applyBorder="1" applyAlignment="1" applyProtection="1" quotePrefix="1">
      <alignment horizontal="left"/>
      <protection/>
    </xf>
    <xf numFmtId="0" fontId="0" fillId="5" borderId="13" xfId="0" applyFill="1" applyBorder="1" applyAlignment="1">
      <alignment/>
    </xf>
    <xf numFmtId="0" fontId="26" fillId="5" borderId="15" xfId="45" applyFill="1" applyBorder="1" applyAlignment="1" applyProtection="1">
      <alignment horizontal="left"/>
      <protection/>
    </xf>
    <xf numFmtId="0" fontId="0" fillId="5" borderId="14" xfId="0" applyFill="1" applyBorder="1" applyAlignment="1">
      <alignment/>
    </xf>
    <xf numFmtId="0" fontId="0" fillId="5" borderId="11" xfId="0" applyFill="1" applyBorder="1" applyAlignment="1">
      <alignment horizontal="left" vertical="center"/>
    </xf>
    <xf numFmtId="0" fontId="38" fillId="5" borderId="0" xfId="0" applyNumberFormat="1" applyFont="1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26" fillId="5" borderId="15" xfId="45" applyFill="1" applyBorder="1" applyAlignment="1" applyProtection="1">
      <alignment horizontal="left" vertical="center"/>
      <protection/>
    </xf>
    <xf numFmtId="0" fontId="38" fillId="5" borderId="0" xfId="45" applyNumberFormat="1" applyFont="1" applyFill="1" applyBorder="1" applyAlignment="1" applyProtection="1">
      <alignment horizontal="left" vertical="center"/>
      <protection/>
    </xf>
    <xf numFmtId="0" fontId="38" fillId="2" borderId="0" xfId="0" applyNumberFormat="1" applyFont="1" applyFill="1" applyBorder="1" applyAlignment="1">
      <alignment horizontal="left" vertical="center"/>
    </xf>
    <xf numFmtId="0" fontId="26" fillId="2" borderId="18" xfId="45" applyFill="1" applyBorder="1" applyAlignment="1" applyProtection="1">
      <alignment horizontal="left" vertical="center"/>
      <protection/>
    </xf>
    <xf numFmtId="0" fontId="38" fillId="2" borderId="0" xfId="45" applyNumberFormat="1" applyFont="1" applyFill="1" applyBorder="1" applyAlignment="1" applyProtection="1">
      <alignment horizontal="left"/>
      <protection/>
    </xf>
    <xf numFmtId="0" fontId="38" fillId="2" borderId="0" xfId="45" applyNumberFormat="1" applyFont="1" applyFill="1" applyBorder="1" applyAlignment="1" applyProtection="1" quotePrefix="1">
      <alignment horizontal="left"/>
      <protection/>
    </xf>
    <xf numFmtId="0" fontId="38" fillId="2" borderId="0" xfId="45" applyNumberFormat="1" applyFont="1" applyFill="1" applyBorder="1" applyAlignment="1" applyProtection="1">
      <alignment horizontal="left" vertical="center"/>
      <protection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26" fillId="2" borderId="25" xfId="45" applyFill="1" applyBorder="1" applyAlignment="1" applyProtection="1">
      <alignment horizontal="left" vertical="center"/>
      <protection/>
    </xf>
    <xf numFmtId="0" fontId="0" fillId="2" borderId="2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45" applyAlignment="1" applyProtection="1">
      <alignment horizontal="center"/>
      <protection/>
    </xf>
    <xf numFmtId="0" fontId="0" fillId="0" borderId="0" xfId="0" applyAlignment="1">
      <alignment horizontal="center"/>
    </xf>
    <xf numFmtId="0" fontId="36" fillId="11" borderId="27" xfId="0" applyFont="1" applyFill="1" applyBorder="1" applyAlignment="1">
      <alignment horizontal="center" vertical="center"/>
    </xf>
    <xf numFmtId="0" fontId="36" fillId="11" borderId="28" xfId="0" applyFont="1" applyFill="1" applyBorder="1" applyAlignment="1">
      <alignment horizontal="center" vertical="center"/>
    </xf>
    <xf numFmtId="0" fontId="36" fillId="11" borderId="29" xfId="0" applyFont="1" applyFill="1" applyBorder="1" applyAlignment="1">
      <alignment horizontal="center" vertical="center"/>
    </xf>
    <xf numFmtId="0" fontId="36" fillId="10" borderId="30" xfId="0" applyFont="1" applyFill="1" applyBorder="1" applyAlignment="1">
      <alignment horizontal="center"/>
    </xf>
    <xf numFmtId="0" fontId="36" fillId="10" borderId="31" xfId="0" applyFont="1" applyFill="1" applyBorder="1" applyAlignment="1">
      <alignment horizontal="center"/>
    </xf>
    <xf numFmtId="0" fontId="36" fillId="16" borderId="30" xfId="0" applyFont="1" applyFill="1" applyBorder="1" applyAlignment="1">
      <alignment horizontal="center"/>
    </xf>
    <xf numFmtId="0" fontId="36" fillId="16" borderId="31" xfId="0" applyFont="1" applyFill="1" applyBorder="1" applyAlignment="1">
      <alignment horizontal="center"/>
    </xf>
    <xf numFmtId="0" fontId="36" fillId="17" borderId="30" xfId="0" applyFont="1" applyFill="1" applyBorder="1" applyAlignment="1">
      <alignment horizontal="center"/>
    </xf>
    <xf numFmtId="0" fontId="36" fillId="17" borderId="31" xfId="0" applyFont="1" applyFill="1" applyBorder="1" applyAlignment="1">
      <alignment horizontal="center"/>
    </xf>
    <xf numFmtId="0" fontId="36" fillId="15" borderId="30" xfId="0" applyFont="1" applyFill="1" applyBorder="1" applyAlignment="1">
      <alignment horizontal="center"/>
    </xf>
    <xf numFmtId="0" fontId="36" fillId="15" borderId="31" xfId="0" applyFont="1" applyFill="1" applyBorder="1" applyAlignment="1">
      <alignment horizontal="center"/>
    </xf>
    <xf numFmtId="0" fontId="0" fillId="11" borderId="32" xfId="0" applyFill="1" applyBorder="1" applyAlignment="1">
      <alignment horizontal="left" vertical="top" wrapText="1"/>
    </xf>
    <xf numFmtId="0" fontId="0" fillId="11" borderId="33" xfId="0" applyFill="1" applyBorder="1" applyAlignment="1">
      <alignment horizontal="left" vertical="top"/>
    </xf>
    <xf numFmtId="0" fontId="0" fillId="11" borderId="34" xfId="0" applyFill="1" applyBorder="1" applyAlignment="1">
      <alignment horizontal="left" vertical="top" wrapText="1"/>
    </xf>
    <xf numFmtId="0" fontId="0" fillId="11" borderId="27" xfId="0" applyFill="1" applyBorder="1" applyAlignment="1">
      <alignment horizontal="left" vertical="top" wrapText="1"/>
    </xf>
    <xf numFmtId="0" fontId="0" fillId="11" borderId="35" xfId="0" applyFill="1" applyBorder="1" applyAlignment="1">
      <alignment horizontal="left" vertical="top" wrapText="1"/>
    </xf>
    <xf numFmtId="0" fontId="36" fillId="11" borderId="36" xfId="0" applyFont="1" applyFill="1" applyBorder="1" applyAlignment="1">
      <alignment horizontal="center" vertical="center"/>
    </xf>
    <xf numFmtId="0" fontId="36" fillId="11" borderId="37" xfId="0" applyFont="1" applyFill="1" applyBorder="1" applyAlignment="1">
      <alignment horizontal="center" vertical="center"/>
    </xf>
    <xf numFmtId="0" fontId="36" fillId="11" borderId="38" xfId="0" applyFont="1" applyFill="1" applyBorder="1" applyAlignment="1">
      <alignment horizontal="center" vertical="center"/>
    </xf>
    <xf numFmtId="0" fontId="0" fillId="11" borderId="27" xfId="0" applyFill="1" applyBorder="1" applyAlignment="1">
      <alignment horizontal="left" vertical="top"/>
    </xf>
    <xf numFmtId="0" fontId="0" fillId="11" borderId="35" xfId="0" applyFill="1" applyBorder="1" applyAlignment="1">
      <alignment horizontal="left" vertical="top"/>
    </xf>
    <xf numFmtId="0" fontId="36" fillId="8" borderId="27" xfId="0" applyFont="1" applyFill="1" applyBorder="1" applyAlignment="1">
      <alignment horizontal="center" vertical="center"/>
    </xf>
    <xf numFmtId="0" fontId="36" fillId="8" borderId="28" xfId="0" applyFont="1" applyFill="1" applyBorder="1" applyAlignment="1">
      <alignment horizontal="center" vertical="center"/>
    </xf>
    <xf numFmtId="0" fontId="36" fillId="8" borderId="29" xfId="0" applyFont="1" applyFill="1" applyBorder="1" applyAlignment="1">
      <alignment horizontal="center" vertical="center"/>
    </xf>
    <xf numFmtId="0" fontId="0" fillId="8" borderId="34" xfId="0" applyFill="1" applyBorder="1" applyAlignment="1">
      <alignment horizontal="left" vertical="top"/>
    </xf>
    <xf numFmtId="0" fontId="0" fillId="8" borderId="33" xfId="0" applyFill="1" applyBorder="1" applyAlignment="1">
      <alignment horizontal="left" vertical="top"/>
    </xf>
    <xf numFmtId="0" fontId="0" fillId="8" borderId="27" xfId="0" applyFill="1" applyBorder="1" applyAlignment="1">
      <alignment horizontal="left" vertical="top" wrapText="1"/>
    </xf>
    <xf numFmtId="0" fontId="0" fillId="8" borderId="35" xfId="0" applyFill="1" applyBorder="1" applyAlignment="1">
      <alignment horizontal="left" vertical="top" wrapText="1"/>
    </xf>
    <xf numFmtId="0" fontId="36" fillId="11" borderId="39" xfId="0" applyFont="1" applyFill="1" applyBorder="1" applyAlignment="1">
      <alignment horizontal="center" vertical="center"/>
    </xf>
    <xf numFmtId="0" fontId="36" fillId="11" borderId="40" xfId="0" applyFont="1" applyFill="1" applyBorder="1" applyAlignment="1">
      <alignment horizontal="center" vertical="center"/>
    </xf>
    <xf numFmtId="0" fontId="36" fillId="11" borderId="41" xfId="0" applyFont="1" applyFill="1" applyBorder="1" applyAlignment="1">
      <alignment horizontal="center" vertical="center"/>
    </xf>
    <xf numFmtId="0" fontId="36" fillId="11" borderId="42" xfId="0" applyFont="1" applyFill="1" applyBorder="1" applyAlignment="1">
      <alignment horizontal="center" vertical="center"/>
    </xf>
    <xf numFmtId="0" fontId="0" fillId="11" borderId="34" xfId="0" applyFill="1" applyBorder="1" applyAlignment="1">
      <alignment horizontal="left" vertical="top"/>
    </xf>
    <xf numFmtId="0" fontId="36" fillId="8" borderId="39" xfId="0" applyFont="1" applyFill="1" applyBorder="1" applyAlignment="1">
      <alignment horizontal="center" vertical="center"/>
    </xf>
    <xf numFmtId="0" fontId="36" fillId="8" borderId="40" xfId="0" applyFont="1" applyFill="1" applyBorder="1" applyAlignment="1">
      <alignment horizontal="center" vertical="center"/>
    </xf>
    <xf numFmtId="0" fontId="36" fillId="8" borderId="41" xfId="0" applyFont="1" applyFill="1" applyBorder="1" applyAlignment="1">
      <alignment horizontal="center" vertical="center"/>
    </xf>
    <xf numFmtId="0" fontId="36" fillId="8" borderId="42" xfId="0" applyFont="1" applyFill="1" applyBorder="1" applyAlignment="1">
      <alignment horizontal="center" vertical="center"/>
    </xf>
    <xf numFmtId="0" fontId="0" fillId="8" borderId="43" xfId="0" applyFill="1" applyBorder="1" applyAlignment="1">
      <alignment horizontal="left" vertical="top" wrapText="1"/>
    </xf>
    <xf numFmtId="0" fontId="0" fillId="8" borderId="44" xfId="0" applyFill="1" applyBorder="1" applyAlignment="1">
      <alignment horizontal="left" vertical="top"/>
    </xf>
    <xf numFmtId="0" fontId="0" fillId="8" borderId="45" xfId="0" applyFill="1" applyBorder="1" applyAlignment="1">
      <alignment horizontal="left" vertical="top" wrapText="1"/>
    </xf>
    <xf numFmtId="0" fontId="0" fillId="8" borderId="45" xfId="0" applyFill="1" applyBorder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E10" totalsRowShown="0">
  <autoFilter ref="A1:E10"/>
  <tableColumns count="5">
    <tableColumn id="1" name="Type"/>
    <tableColumn id="2" name="Désignation"/>
    <tableColumn id="5" name="Fiche à télécharger"/>
    <tableColumn id="3" name="KM"/>
    <tableColumn id="4" name="Source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kemap.net/route/1892079" TargetMode="External" /><Relationship Id="rId2" Type="http://schemas.openxmlformats.org/officeDocument/2006/relationships/hyperlink" Target="http://www.bikemap.net/route/1892085" TargetMode="External" /><Relationship Id="rId3" Type="http://schemas.openxmlformats.org/officeDocument/2006/relationships/hyperlink" Target="http://www.bikemap.net/route/1892089" TargetMode="External" /><Relationship Id="rId4" Type="http://schemas.openxmlformats.org/officeDocument/2006/relationships/hyperlink" Target="http://www.bikemap.net/route/1892095" TargetMode="External" /><Relationship Id="rId5" Type="http://schemas.openxmlformats.org/officeDocument/2006/relationships/hyperlink" Target="http://www.bikemap.net/route/1892870" TargetMode="External" /><Relationship Id="rId6" Type="http://schemas.openxmlformats.org/officeDocument/2006/relationships/hyperlink" Target="http://www.bikemap.net/route/1892878" TargetMode="External" /><Relationship Id="rId7" Type="http://schemas.openxmlformats.org/officeDocument/2006/relationships/hyperlink" Target="http://www.bikemap.net/route/1892899" TargetMode="External" /><Relationship Id="rId8" Type="http://schemas.openxmlformats.org/officeDocument/2006/relationships/hyperlink" Target="http://www.bikemap.net/route/1892918" TargetMode="External" /><Relationship Id="rId9" Type="http://schemas.openxmlformats.org/officeDocument/2006/relationships/hyperlink" Target="http://www.bikemap.net/route/1893532" TargetMode="External" /><Relationship Id="rId10" Type="http://schemas.openxmlformats.org/officeDocument/2006/relationships/hyperlink" Target="http://www.bikemap.net/route/1893541" TargetMode="External" /><Relationship Id="rId11" Type="http://schemas.openxmlformats.org/officeDocument/2006/relationships/hyperlink" Target="http://www.bikemap.net/route/1893607" TargetMode="External" /><Relationship Id="rId12" Type="http://schemas.openxmlformats.org/officeDocument/2006/relationships/hyperlink" Target="http://www.bikemap.net/route/1893613" TargetMode="External" /><Relationship Id="rId13" Type="http://schemas.openxmlformats.org/officeDocument/2006/relationships/hyperlink" Target="http://www.bikemap.net/route/1893623" TargetMode="External" /><Relationship Id="rId14" Type="http://schemas.openxmlformats.org/officeDocument/2006/relationships/hyperlink" Target="http://www.bikemap.net/route/1893628" TargetMode="External" /><Relationship Id="rId15" Type="http://schemas.openxmlformats.org/officeDocument/2006/relationships/hyperlink" Target="http://www.bikemap.net/route/1893649" TargetMode="External" /><Relationship Id="rId16" Type="http://schemas.openxmlformats.org/officeDocument/2006/relationships/hyperlink" Target="http://www.bikemap.net/route/1893654" TargetMode="External" /><Relationship Id="rId17" Type="http://schemas.openxmlformats.org/officeDocument/2006/relationships/hyperlink" Target="http://www.bikemap.net/route/1893695" TargetMode="External" /><Relationship Id="rId18" Type="http://schemas.openxmlformats.org/officeDocument/2006/relationships/hyperlink" Target="http://www.bikemap.net/route/1893716" TargetMode="External" /><Relationship Id="rId19" Type="http://schemas.openxmlformats.org/officeDocument/2006/relationships/hyperlink" Target="http://www.bikemap.net/route/1893701" TargetMode="External" /><Relationship Id="rId20" Type="http://schemas.openxmlformats.org/officeDocument/2006/relationships/hyperlink" Target="http://www.bikemap.net/route/1893727" TargetMode="External" /><Relationship Id="rId21" Type="http://schemas.openxmlformats.org/officeDocument/2006/relationships/hyperlink" Target="http://ccgieres.parcours.free.fr/Sejours/2013_VAISON/" TargetMode="External" /><Relationship Id="rId22" Type="http://schemas.openxmlformats.org/officeDocument/2006/relationships/hyperlink" Target="http://www.bikemap.net/route/1892929" TargetMode="External" /><Relationship Id="rId23" Type="http://schemas.openxmlformats.org/officeDocument/2006/relationships/hyperlink" Target="http://www.bikemap.net/route/1892931" TargetMode="External" /><Relationship Id="rId24" Type="http://schemas.openxmlformats.org/officeDocument/2006/relationships/hyperlink" Target="http://www.bikemap.net/route/1892943" TargetMode="External" /><Relationship Id="rId25" Type="http://schemas.openxmlformats.org/officeDocument/2006/relationships/hyperlink" Target="http://www.bikemap.net/route/1892951" TargetMode="External" /><Relationship Id="rId26" Type="http://schemas.openxmlformats.org/officeDocument/2006/relationships/hyperlink" Target="http://ccgieres.parcours.free.fr/Sejours/2013_VAISON/" TargetMode="External" /><Relationship Id="rId27" Type="http://schemas.openxmlformats.org/officeDocument/2006/relationships/hyperlink" Target="http://ccgieres.parcours.free.fr/Sejours/2013_VAISON/" TargetMode="External" /><Relationship Id="rId28" Type="http://schemas.openxmlformats.org/officeDocument/2006/relationships/hyperlink" Target="http://ccgieres.parcours.free.fr/Sejours/2013_VAISON/" TargetMode="External" /><Relationship Id="rId29" Type="http://schemas.openxmlformats.org/officeDocument/2006/relationships/hyperlink" Target="http://ccgieres.parcours.free.fr/Sejours/2013_VAISON/" TargetMode="External" /><Relationship Id="rId30" Type="http://schemas.openxmlformats.org/officeDocument/2006/relationships/hyperlink" Target="http://ccgieres.parcours.free.fr/Sejours/2013_VAISON/" TargetMode="External" /><Relationship Id="rId31" Type="http://schemas.openxmlformats.org/officeDocument/2006/relationships/hyperlink" Target="http://ccgieres.parcours.free.fr/Sejours/2013_VAISON/" TargetMode="External" /><Relationship Id="rId32" Type="http://schemas.openxmlformats.org/officeDocument/2006/relationships/hyperlink" Target="http://ccgieres.parcours.free.fr/Sejours/2013_VAISON/" TargetMode="External" /><Relationship Id="rId33" Type="http://schemas.openxmlformats.org/officeDocument/2006/relationships/hyperlink" Target="http://ccgieres.parcours.free.fr/Sejours/2013_VAISON/" TargetMode="External" /><Relationship Id="rId34" Type="http://schemas.openxmlformats.org/officeDocument/2006/relationships/hyperlink" Target="http://ccgieres.parcours.free.fr/Sejours/2013_VAISON/" TargetMode="External" /><Relationship Id="rId35" Type="http://schemas.openxmlformats.org/officeDocument/2006/relationships/hyperlink" Target="http://ccgieres.parcours.free.fr/Sejours/2013_VAISON/" TargetMode="External" /><Relationship Id="rId36" Type="http://schemas.openxmlformats.org/officeDocument/2006/relationships/hyperlink" Target="http://ccgieres.parcours.free.fr/Sejours/2013_VAISON/" TargetMode="External" /><Relationship Id="rId37" Type="http://schemas.openxmlformats.org/officeDocument/2006/relationships/hyperlink" Target="http://ccgieres.parcours.free.fr/Sejours/2013_VAISON/" TargetMode="External" /><Relationship Id="rId38" Type="http://schemas.openxmlformats.org/officeDocument/2006/relationships/hyperlink" Target="http://ccgieres.parcours.free.fr/Sejours/2013_VAISON/" TargetMode="External" /><Relationship Id="rId39" Type="http://schemas.openxmlformats.org/officeDocument/2006/relationships/hyperlink" Target="http://ccgieres.parcours.free.fr/Sejours/2013_VAISON/" TargetMode="External" /><Relationship Id="rId40" Type="http://schemas.openxmlformats.org/officeDocument/2006/relationships/hyperlink" Target="http://ccgieres.parcours.free.fr/Sejours/2013_VAISON/" TargetMode="External" /><Relationship Id="rId41" Type="http://schemas.openxmlformats.org/officeDocument/2006/relationships/hyperlink" Target="http://ccgieres.parcours.free.fr/Sejours/2013_VAISON/" TargetMode="External" /><Relationship Id="rId42" Type="http://schemas.openxmlformats.org/officeDocument/2006/relationships/hyperlink" Target="http://ccgieres.parcours.free.fr/Sejours/2013_VAISON/" TargetMode="External" /><Relationship Id="rId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vence-a-velo.fr/accueil/les-circuits/circuits-par-territoire/vaison-la-romaine.aspx" TargetMode="External" /><Relationship Id="rId2" Type="http://schemas.openxmlformats.org/officeDocument/2006/relationships/hyperlink" Target="http://www.vaison-ventoux-tourisme.com/fr/circuits/sainte-croix" TargetMode="External" /><Relationship Id="rId3" Type="http://schemas.openxmlformats.org/officeDocument/2006/relationships/hyperlink" Target="http://www.vaison-ventoux-tourisme.com/fr/circuits/cheval-long-et-pas-de-l-aigle" TargetMode="External" /><Relationship Id="rId4" Type="http://schemas.openxmlformats.org/officeDocument/2006/relationships/hyperlink" Target="http://www.vaison-ventoux-tourisme.com/fr/circuits/de-vaison-a-seguret" TargetMode="External" /><Relationship Id="rId5" Type="http://schemas.openxmlformats.org/officeDocument/2006/relationships/hyperlink" Target="http://www.vaison-ventoux-tourisme.com/fr/circuits/croix-de-la-verriere-coste-belle-1-2" TargetMode="External" /><Relationship Id="rId6" Type="http://schemas.openxmlformats.org/officeDocument/2006/relationships/hyperlink" Target="http://www.vaison-ventoux-tourisme.com/fr/detentes-et-loisirs/les-circuits/randonnees" TargetMode="External" /><Relationship Id="rId7" Type="http://schemas.openxmlformats.org/officeDocument/2006/relationships/hyperlink" Target="http://www.provence-a-velo.fr/accueil/les-circuits/circuits-par-territoire/vaison-la-romaine.aspx" TargetMode="External" /><Relationship Id="rId8" Type="http://schemas.openxmlformats.org/officeDocument/2006/relationships/hyperlink" Target="http://www.provence-a-velo.fr/accueil/les-circuits/circuits-par-territoire/vaison-la-romaine.aspx" TargetMode="External" /><Relationship Id="rId9" Type="http://schemas.openxmlformats.org/officeDocument/2006/relationships/hyperlink" Target="http://www.provence-a-velo.fr/accueil/les-circuits/circuits-par-territoire/vaison-la-romaine.aspx" TargetMode="External" /><Relationship Id="rId10" Type="http://schemas.openxmlformats.org/officeDocument/2006/relationships/table" Target="../tables/table1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D6" sqref="AD6"/>
    </sheetView>
  </sheetViews>
  <sheetFormatPr defaultColWidth="11.421875" defaultRowHeight="15"/>
  <cols>
    <col min="3" max="3" width="28.00390625" style="0" customWidth="1"/>
    <col min="4" max="5" width="5.00390625" style="23" hidden="1" customWidth="1"/>
    <col min="6" max="7" width="5.57421875" style="23" hidden="1" customWidth="1"/>
    <col min="8" max="8" width="6.8515625" style="23" hidden="1" customWidth="1"/>
    <col min="9" max="9" width="64.28125" style="23" hidden="1" customWidth="1"/>
    <col min="10" max="10" width="11.00390625" style="23" hidden="1" customWidth="1"/>
    <col min="12" max="12" width="28.00390625" style="0" customWidth="1"/>
    <col min="13" max="14" width="5.00390625" style="23" hidden="1" customWidth="1"/>
    <col min="15" max="16" width="5.57421875" style="23" hidden="1" customWidth="1"/>
    <col min="17" max="17" width="6.8515625" style="23" hidden="1" customWidth="1"/>
    <col min="18" max="18" width="64.28125" style="23" hidden="1" customWidth="1"/>
    <col min="19" max="19" width="11.00390625" style="23" hidden="1" customWidth="1"/>
    <col min="21" max="21" width="28.00390625" style="0" customWidth="1"/>
    <col min="22" max="23" width="5.00390625" style="23" hidden="1" customWidth="1"/>
    <col min="24" max="25" width="5.57421875" style="23" hidden="1" customWidth="1"/>
    <col min="26" max="26" width="6.8515625" style="23" hidden="1" customWidth="1"/>
    <col min="27" max="27" width="64.28125" style="23" hidden="1" customWidth="1"/>
    <col min="28" max="28" width="11.00390625" style="23" hidden="1" customWidth="1"/>
    <col min="30" max="30" width="28.00390625" style="0" customWidth="1"/>
    <col min="31" max="32" width="5.00390625" style="23" hidden="1" customWidth="1"/>
    <col min="33" max="34" width="5.57421875" style="23" hidden="1" customWidth="1"/>
    <col min="35" max="35" width="6.8515625" style="23" hidden="1" customWidth="1"/>
    <col min="36" max="36" width="64.28125" style="23" hidden="1" customWidth="1"/>
    <col min="37" max="37" width="11.28125" style="23" hidden="1" customWidth="1"/>
    <col min="38" max="38" width="54.8515625" style="0" hidden="1" customWidth="1"/>
  </cols>
  <sheetData>
    <row r="1" spans="2:37" ht="15.75" thickBot="1">
      <c r="B1" s="64" t="s">
        <v>10</v>
      </c>
      <c r="C1" s="65"/>
      <c r="D1" s="15"/>
      <c r="E1" s="15"/>
      <c r="F1" s="15"/>
      <c r="G1" s="15"/>
      <c r="H1" s="15"/>
      <c r="I1" s="15"/>
      <c r="J1" s="15"/>
      <c r="K1" s="66" t="s">
        <v>11</v>
      </c>
      <c r="L1" s="67"/>
      <c r="M1" s="15"/>
      <c r="N1" s="15"/>
      <c r="O1" s="15"/>
      <c r="P1" s="15"/>
      <c r="Q1" s="15"/>
      <c r="R1" s="15"/>
      <c r="S1" s="15"/>
      <c r="T1" s="68" t="s">
        <v>12</v>
      </c>
      <c r="U1" s="69"/>
      <c r="V1" s="15"/>
      <c r="W1" s="15"/>
      <c r="X1" s="15"/>
      <c r="Y1" s="15"/>
      <c r="Z1" s="15"/>
      <c r="AA1" s="15"/>
      <c r="AB1" s="15"/>
      <c r="AC1" s="70" t="s">
        <v>13</v>
      </c>
      <c r="AD1" s="71"/>
      <c r="AE1" s="15"/>
      <c r="AF1" s="15"/>
      <c r="AG1" s="15"/>
      <c r="AH1" s="15"/>
      <c r="AI1" s="15"/>
      <c r="AJ1" s="15"/>
      <c r="AK1" s="15"/>
    </row>
    <row r="2" spans="1:37" ht="46.5" customHeight="1">
      <c r="A2" s="61" t="s">
        <v>2</v>
      </c>
      <c r="B2" s="72" t="s">
        <v>34</v>
      </c>
      <c r="C2" s="73"/>
      <c r="D2" s="28"/>
      <c r="E2" s="28"/>
      <c r="F2" s="28"/>
      <c r="G2" s="28"/>
      <c r="H2" s="28"/>
      <c r="I2" s="28"/>
      <c r="J2" s="28"/>
      <c r="K2" s="72" t="s">
        <v>35</v>
      </c>
      <c r="L2" s="73"/>
      <c r="M2" s="28"/>
      <c r="N2" s="28"/>
      <c r="O2" s="28"/>
      <c r="P2" s="28"/>
      <c r="Q2" s="28"/>
      <c r="R2" s="28"/>
      <c r="S2" s="28"/>
      <c r="T2" s="74" t="s">
        <v>36</v>
      </c>
      <c r="U2" s="73"/>
      <c r="V2" s="28"/>
      <c r="W2" s="28"/>
      <c r="X2" s="28"/>
      <c r="Y2" s="28"/>
      <c r="Z2" s="28"/>
      <c r="AA2" s="28"/>
      <c r="AB2" s="28"/>
      <c r="AC2" s="75" t="s">
        <v>37</v>
      </c>
      <c r="AD2" s="76"/>
      <c r="AE2" s="16"/>
      <c r="AF2" s="16"/>
      <c r="AG2" s="16"/>
      <c r="AH2" s="16"/>
      <c r="AI2" s="16"/>
      <c r="AJ2" s="16"/>
      <c r="AK2" s="16"/>
    </row>
    <row r="3" spans="1:37" ht="15">
      <c r="A3" s="62"/>
      <c r="B3" s="29" t="s">
        <v>0</v>
      </c>
      <c r="C3" s="30">
        <v>44</v>
      </c>
      <c r="D3" s="31"/>
      <c r="E3" s="31"/>
      <c r="F3" s="31"/>
      <c r="G3" s="31"/>
      <c r="H3" s="31"/>
      <c r="I3" s="31"/>
      <c r="J3" s="31"/>
      <c r="K3" s="32" t="s">
        <v>0</v>
      </c>
      <c r="L3" s="30">
        <v>62.5</v>
      </c>
      <c r="M3" s="31"/>
      <c r="N3" s="31"/>
      <c r="O3" s="31"/>
      <c r="P3" s="31"/>
      <c r="Q3" s="31"/>
      <c r="R3" s="31"/>
      <c r="S3" s="31"/>
      <c r="T3" s="32" t="s">
        <v>0</v>
      </c>
      <c r="U3" s="30">
        <v>92</v>
      </c>
      <c r="V3" s="31"/>
      <c r="W3" s="31"/>
      <c r="X3" s="31"/>
      <c r="Y3" s="31"/>
      <c r="Z3" s="31"/>
      <c r="AA3" s="31"/>
      <c r="AB3" s="31"/>
      <c r="AC3" s="32" t="s">
        <v>0</v>
      </c>
      <c r="AD3" s="30">
        <v>123</v>
      </c>
      <c r="AE3" s="17"/>
      <c r="AF3" s="17"/>
      <c r="AG3" s="17"/>
      <c r="AH3" s="17"/>
      <c r="AI3" s="17"/>
      <c r="AJ3" s="17"/>
      <c r="AK3" s="17"/>
    </row>
    <row r="4" spans="1:37" ht="15">
      <c r="A4" s="62"/>
      <c r="B4" s="29" t="s">
        <v>1</v>
      </c>
      <c r="C4" s="30">
        <v>830</v>
      </c>
      <c r="D4" s="31"/>
      <c r="E4" s="31"/>
      <c r="F4" s="31"/>
      <c r="G4" s="31"/>
      <c r="H4" s="31"/>
      <c r="I4" s="31"/>
      <c r="J4" s="31"/>
      <c r="K4" s="32" t="s">
        <v>1</v>
      </c>
      <c r="L4" s="30">
        <v>770</v>
      </c>
      <c r="M4" s="31"/>
      <c r="N4" s="31"/>
      <c r="O4" s="31"/>
      <c r="P4" s="31"/>
      <c r="Q4" s="31"/>
      <c r="R4" s="31"/>
      <c r="S4" s="31"/>
      <c r="T4" s="32" t="s">
        <v>1</v>
      </c>
      <c r="U4" s="30">
        <v>1610</v>
      </c>
      <c r="V4" s="31"/>
      <c r="W4" s="31"/>
      <c r="X4" s="31"/>
      <c r="Y4" s="31"/>
      <c r="Z4" s="31"/>
      <c r="AA4" s="31"/>
      <c r="AB4" s="31"/>
      <c r="AC4" s="32" t="s">
        <v>1</v>
      </c>
      <c r="AD4" s="30">
        <v>2460</v>
      </c>
      <c r="AE4" s="17"/>
      <c r="AF4" s="17"/>
      <c r="AG4" s="17"/>
      <c r="AH4" s="17"/>
      <c r="AI4" s="17"/>
      <c r="AJ4" s="17"/>
      <c r="AK4" s="17"/>
    </row>
    <row r="5" spans="1:37" ht="15">
      <c r="A5" s="63"/>
      <c r="B5" s="33" t="s">
        <v>21</v>
      </c>
      <c r="C5" s="34">
        <v>6</v>
      </c>
      <c r="D5" s="31"/>
      <c r="E5" s="31"/>
      <c r="F5" s="31"/>
      <c r="G5" s="31"/>
      <c r="H5" s="31"/>
      <c r="I5" s="31"/>
      <c r="J5" s="31"/>
      <c r="K5" s="35" t="s">
        <v>21</v>
      </c>
      <c r="L5" s="34">
        <v>5</v>
      </c>
      <c r="M5" s="31"/>
      <c r="N5" s="31"/>
      <c r="O5" s="31"/>
      <c r="P5" s="31"/>
      <c r="Q5" s="31"/>
      <c r="R5" s="31"/>
      <c r="S5" s="31"/>
      <c r="T5" s="35" t="s">
        <v>21</v>
      </c>
      <c r="U5" s="34">
        <v>13</v>
      </c>
      <c r="V5" s="31"/>
      <c r="W5" s="31"/>
      <c r="X5" s="31"/>
      <c r="Y5" s="31"/>
      <c r="Z5" s="31"/>
      <c r="AA5" s="31"/>
      <c r="AB5" s="31"/>
      <c r="AC5" s="35" t="s">
        <v>21</v>
      </c>
      <c r="AD5" s="34">
        <v>14</v>
      </c>
      <c r="AE5" s="17"/>
      <c r="AF5" s="17"/>
      <c r="AG5" s="17"/>
      <c r="AH5" s="17"/>
      <c r="AI5" s="17"/>
      <c r="AJ5" s="17"/>
      <c r="AK5" s="17"/>
    </row>
    <row r="6" spans="1:38" ht="15">
      <c r="A6" s="63"/>
      <c r="B6" s="33" t="s">
        <v>33</v>
      </c>
      <c r="C6" s="36" t="str">
        <f>HYPERLINK(I6,J6)</f>
        <v>J1P1.pdf</v>
      </c>
      <c r="D6" s="37" t="s">
        <v>79</v>
      </c>
      <c r="E6" s="37">
        <v>1</v>
      </c>
      <c r="F6" s="37" t="s">
        <v>78</v>
      </c>
      <c r="G6" s="37">
        <v>1</v>
      </c>
      <c r="H6" s="38" t="s">
        <v>75</v>
      </c>
      <c r="I6" s="37" t="str">
        <f>CONCATENATE($AL6,,D6,E6,"/",D6,E6,F6,G6,H6)</f>
        <v>http://ccgieres.parcours.free.fr/Sejours/2013_VAISON/J1/J1P1.pdf</v>
      </c>
      <c r="J6" s="37" t="str">
        <f>CONCATENATE(,D6,E6,F6,G6,H6)</f>
        <v>J1P1.pdf</v>
      </c>
      <c r="K6" s="33" t="s">
        <v>33</v>
      </c>
      <c r="L6" s="36" t="str">
        <f>HYPERLINK(R6,S6)</f>
        <v>J1P2.pdf</v>
      </c>
      <c r="M6" s="37" t="s">
        <v>79</v>
      </c>
      <c r="N6" s="37">
        <v>1</v>
      </c>
      <c r="O6" s="37" t="s">
        <v>78</v>
      </c>
      <c r="P6" s="37">
        <f>G6+1</f>
        <v>2</v>
      </c>
      <c r="Q6" s="38" t="s">
        <v>75</v>
      </c>
      <c r="R6" s="37" t="str">
        <f>CONCATENATE($AL6,,M6,N6,"/",M6,N6,O6,P6,Q6)</f>
        <v>http://ccgieres.parcours.free.fr/Sejours/2013_VAISON/J1/J1P2.pdf</v>
      </c>
      <c r="S6" s="37" t="str">
        <f>CONCATENATE(,M6,N6,O6,P6,Q6)</f>
        <v>J1P2.pdf</v>
      </c>
      <c r="T6" s="33" t="s">
        <v>33</v>
      </c>
      <c r="U6" s="36" t="str">
        <f>HYPERLINK(AA6,AB6)</f>
        <v>J1P3.pdf</v>
      </c>
      <c r="V6" s="37" t="s">
        <v>79</v>
      </c>
      <c r="W6" s="37">
        <v>1</v>
      </c>
      <c r="X6" s="37" t="s">
        <v>78</v>
      </c>
      <c r="Y6" s="37">
        <f>P6+1</f>
        <v>3</v>
      </c>
      <c r="Z6" s="38" t="s">
        <v>75</v>
      </c>
      <c r="AA6" s="37" t="str">
        <f>CONCATENATE($AL6,,V6,W6,"/",V6,W6,X6,Y6,Z6)</f>
        <v>http://ccgieres.parcours.free.fr/Sejours/2013_VAISON/J1/J1P3.pdf</v>
      </c>
      <c r="AB6" s="37" t="str">
        <f>CONCATENATE(,V6,W6,X6,Y6,Z6)</f>
        <v>J1P3.pdf</v>
      </c>
      <c r="AC6" s="33" t="s">
        <v>33</v>
      </c>
      <c r="AD6" s="36" t="str">
        <f>HYPERLINK(AJ6,AK6)</f>
        <v>J1P4.pdf</v>
      </c>
      <c r="AE6" s="18" t="s">
        <v>79</v>
      </c>
      <c r="AF6" s="18">
        <v>1</v>
      </c>
      <c r="AG6" s="18" t="s">
        <v>78</v>
      </c>
      <c r="AH6" s="18">
        <f>Y6+1</f>
        <v>4</v>
      </c>
      <c r="AI6" s="24" t="s">
        <v>75</v>
      </c>
      <c r="AJ6" s="18" t="str">
        <f>CONCATENATE($AL6,,AE6,AF6,"/",AE6,AF6,AG6,AH6,AI6)</f>
        <v>http://ccgieres.parcours.free.fr/Sejours/2013_VAISON/J1/J1P4.pdf</v>
      </c>
      <c r="AK6" s="18" t="str">
        <f>CONCATENATE(,AE6,AF6,AG6,AH6,AI6)</f>
        <v>J1P4.pdf</v>
      </c>
      <c r="AL6" s="1" t="s">
        <v>90</v>
      </c>
    </row>
    <row r="7" spans="1:38" ht="15">
      <c r="A7" s="63"/>
      <c r="B7" s="33" t="s">
        <v>43</v>
      </c>
      <c r="C7" s="36" t="str">
        <f>HYPERLINK(I7,J7)</f>
        <v>J1P1.gpx</v>
      </c>
      <c r="D7" s="37" t="s">
        <v>79</v>
      </c>
      <c r="E7" s="37">
        <v>1</v>
      </c>
      <c r="F7" s="37" t="s">
        <v>78</v>
      </c>
      <c r="G7" s="37">
        <v>1</v>
      </c>
      <c r="H7" s="38" t="s">
        <v>76</v>
      </c>
      <c r="I7" s="37" t="str">
        <f>CONCATENATE($AL7,,D7,E7,"/",D7,E7,F7,G7,H7)</f>
        <v>http://ccgieres.parcours.free.fr/Sejours/2013_VAISON/J1/J1P1.gpx</v>
      </c>
      <c r="J7" s="37" t="str">
        <f>CONCATENATE(,D7,E7,F7,G7,H7)</f>
        <v>J1P1.gpx</v>
      </c>
      <c r="K7" s="33" t="s">
        <v>43</v>
      </c>
      <c r="L7" s="36" t="str">
        <f>HYPERLINK(R7,S7)</f>
        <v>J1P2.gpx</v>
      </c>
      <c r="M7" s="37" t="s">
        <v>79</v>
      </c>
      <c r="N7" s="37">
        <v>1</v>
      </c>
      <c r="O7" s="37" t="s">
        <v>78</v>
      </c>
      <c r="P7" s="37">
        <f>G7+1</f>
        <v>2</v>
      </c>
      <c r="Q7" s="38" t="s">
        <v>76</v>
      </c>
      <c r="R7" s="37" t="str">
        <f>CONCATENATE($AL7,,M7,N7,"/",M7,N7,O7,P7,Q7)</f>
        <v>http://ccgieres.parcours.free.fr/Sejours/2013_VAISON/J1/J1P2.gpx</v>
      </c>
      <c r="S7" s="37" t="str">
        <f>CONCATENATE(,M7,N7,O7,P7,Q7)</f>
        <v>J1P2.gpx</v>
      </c>
      <c r="T7" s="33" t="s">
        <v>43</v>
      </c>
      <c r="U7" s="36" t="str">
        <f>HYPERLINK(AA7,AB7)</f>
        <v>J1P3.gpx</v>
      </c>
      <c r="V7" s="37" t="s">
        <v>79</v>
      </c>
      <c r="W7" s="37">
        <v>1</v>
      </c>
      <c r="X7" s="37" t="s">
        <v>78</v>
      </c>
      <c r="Y7" s="37">
        <f>P7+1</f>
        <v>3</v>
      </c>
      <c r="Z7" s="38" t="s">
        <v>76</v>
      </c>
      <c r="AA7" s="37" t="str">
        <f>CONCATENATE($AL7,,V7,W7,"/",V7,W7,X7,Y7,Z7)</f>
        <v>http://ccgieres.parcours.free.fr/Sejours/2013_VAISON/J1/J1P3.gpx</v>
      </c>
      <c r="AB7" s="37" t="str">
        <f>CONCATENATE(,V7,W7,X7,Y7,Z7)</f>
        <v>J1P3.gpx</v>
      </c>
      <c r="AC7" s="33" t="s">
        <v>43</v>
      </c>
      <c r="AD7" s="36" t="str">
        <f>HYPERLINK(AJ7,AK7)</f>
        <v>J1P4.gpx</v>
      </c>
      <c r="AE7" s="18" t="s">
        <v>79</v>
      </c>
      <c r="AF7" s="18">
        <v>1</v>
      </c>
      <c r="AG7" s="18" t="s">
        <v>78</v>
      </c>
      <c r="AH7" s="18">
        <f>Y7+1</f>
        <v>4</v>
      </c>
      <c r="AI7" s="24" t="s">
        <v>76</v>
      </c>
      <c r="AJ7" s="18" t="str">
        <f>CONCATENATE($AL7,,AE7,AF7,"/",AE7,AF7,AG7,AH7,AI7)</f>
        <v>http://ccgieres.parcours.free.fr/Sejours/2013_VAISON/J1/J1P4.gpx</v>
      </c>
      <c r="AK7" s="18" t="str">
        <f>CONCATENATE(,AE7,AF7,AG7,AH7,AI7)</f>
        <v>J1P4.gpx</v>
      </c>
      <c r="AL7" s="1" t="str">
        <f>AL6</f>
        <v>http://ccgieres.parcours.free.fr/Sejours/2013_VAISON/</v>
      </c>
    </row>
    <row r="8" spans="1:38" ht="15">
      <c r="A8" s="63"/>
      <c r="B8" s="33" t="s">
        <v>22</v>
      </c>
      <c r="C8" s="36" t="str">
        <f>HYPERLINK(I8,J8)</f>
        <v>J1P1.kml</v>
      </c>
      <c r="D8" s="37" t="s">
        <v>79</v>
      </c>
      <c r="E8" s="37">
        <v>1</v>
      </c>
      <c r="F8" s="37" t="s">
        <v>78</v>
      </c>
      <c r="G8" s="37">
        <v>1</v>
      </c>
      <c r="H8" s="38" t="s">
        <v>77</v>
      </c>
      <c r="I8" s="37" t="str">
        <f>CONCATENATE($AL8,,D8,E8,"/",D8,E8,F8,G8,H8)</f>
        <v>http://ccgieres.parcours.free.fr/Sejours/2013_VAISON/J1/J1P1.kml</v>
      </c>
      <c r="J8" s="37" t="str">
        <f>CONCATENATE(,D8,E8,F8,G8,H8)</f>
        <v>J1P1.kml</v>
      </c>
      <c r="K8" s="35" t="s">
        <v>22</v>
      </c>
      <c r="L8" s="36" t="str">
        <f>HYPERLINK(R8,S8)</f>
        <v>J1P2.kml</v>
      </c>
      <c r="M8" s="37" t="s">
        <v>79</v>
      </c>
      <c r="N8" s="37">
        <v>1</v>
      </c>
      <c r="O8" s="37" t="s">
        <v>78</v>
      </c>
      <c r="P8" s="37">
        <f>G8+1</f>
        <v>2</v>
      </c>
      <c r="Q8" s="38" t="s">
        <v>77</v>
      </c>
      <c r="R8" s="37" t="str">
        <f>CONCATENATE($AL8,,M8,N8,"/",M8,N8,O8,P8,Q8)</f>
        <v>http://ccgieres.parcours.free.fr/Sejours/2013_VAISON/J1/J1P2.kml</v>
      </c>
      <c r="S8" s="37" t="str">
        <f>CONCATENATE(,M8,N8,O8,P8,Q8)</f>
        <v>J1P2.kml</v>
      </c>
      <c r="T8" s="35" t="s">
        <v>22</v>
      </c>
      <c r="U8" s="36" t="str">
        <f>HYPERLINK(AA8,AB8)</f>
        <v>J1P3.kml</v>
      </c>
      <c r="V8" s="37" t="s">
        <v>79</v>
      </c>
      <c r="W8" s="37">
        <v>1</v>
      </c>
      <c r="X8" s="37" t="s">
        <v>78</v>
      </c>
      <c r="Y8" s="37">
        <f>P8+1</f>
        <v>3</v>
      </c>
      <c r="Z8" s="38" t="s">
        <v>77</v>
      </c>
      <c r="AA8" s="37" t="str">
        <f>CONCATENATE($AL8,,V8,W8,"/",V8,W8,X8,Y8,Z8)</f>
        <v>http://ccgieres.parcours.free.fr/Sejours/2013_VAISON/J1/J1P3.kml</v>
      </c>
      <c r="AB8" s="37" t="str">
        <f>CONCATENATE(,V8,W8,X8,Y8,Z8)</f>
        <v>J1P3.kml</v>
      </c>
      <c r="AC8" s="35" t="s">
        <v>22</v>
      </c>
      <c r="AD8" s="36" t="str">
        <f>HYPERLINK(AJ8,AK8)</f>
        <v>J1P4.kml</v>
      </c>
      <c r="AE8" s="18" t="s">
        <v>79</v>
      </c>
      <c r="AF8" s="18">
        <v>1</v>
      </c>
      <c r="AG8" s="18" t="s">
        <v>78</v>
      </c>
      <c r="AH8" s="18">
        <f>Y8+1</f>
        <v>4</v>
      </c>
      <c r="AI8" s="24" t="s">
        <v>77</v>
      </c>
      <c r="AJ8" s="18" t="str">
        <f>CONCATENATE($AL8,,AE8,AF8,"/",AE8,AF8,AG8,AH8,AI8)</f>
        <v>http://ccgieres.parcours.free.fr/Sejours/2013_VAISON/J1/J1P4.kml</v>
      </c>
      <c r="AK8" s="18" t="str">
        <f>CONCATENATE(,AE8,AF8,AG8,AH8,AI8)</f>
        <v>J1P4.kml</v>
      </c>
      <c r="AL8" s="1" t="str">
        <f>$AL$6</f>
        <v>http://ccgieres.parcours.free.fr/Sejours/2013_VAISON/</v>
      </c>
    </row>
    <row r="9" spans="1:37" ht="15.75" thickBot="1">
      <c r="A9" s="63"/>
      <c r="B9" s="39" t="s">
        <v>9</v>
      </c>
      <c r="C9" s="40">
        <v>1892079</v>
      </c>
      <c r="D9" s="37"/>
      <c r="E9" s="37"/>
      <c r="F9" s="37"/>
      <c r="G9" s="37"/>
      <c r="H9" s="38"/>
      <c r="I9" s="37"/>
      <c r="J9" s="37"/>
      <c r="K9" s="41" t="s">
        <v>9</v>
      </c>
      <c r="L9" s="40">
        <v>1892085</v>
      </c>
      <c r="M9" s="37"/>
      <c r="N9" s="37"/>
      <c r="O9" s="37"/>
      <c r="P9" s="37"/>
      <c r="Q9" s="38"/>
      <c r="R9" s="37"/>
      <c r="S9" s="37"/>
      <c r="T9" s="41" t="s">
        <v>9</v>
      </c>
      <c r="U9" s="40">
        <v>1892089</v>
      </c>
      <c r="V9" s="37"/>
      <c r="W9" s="37"/>
      <c r="X9" s="37"/>
      <c r="Y9" s="37"/>
      <c r="Z9" s="38"/>
      <c r="AA9" s="37"/>
      <c r="AB9" s="37"/>
      <c r="AC9" s="41" t="s">
        <v>9</v>
      </c>
      <c r="AD9" s="40">
        <v>1892095</v>
      </c>
      <c r="AE9" s="18"/>
      <c r="AF9" s="18"/>
      <c r="AG9" s="18"/>
      <c r="AH9" s="18"/>
      <c r="AI9" s="24"/>
      <c r="AJ9" s="18"/>
      <c r="AK9" s="18"/>
    </row>
    <row r="10" spans="1:37" ht="39" customHeight="1">
      <c r="A10" s="82" t="s">
        <v>3</v>
      </c>
      <c r="B10" s="85" t="s">
        <v>16</v>
      </c>
      <c r="C10" s="86"/>
      <c r="D10" s="16"/>
      <c r="E10" s="16"/>
      <c r="F10" s="16"/>
      <c r="G10" s="16"/>
      <c r="H10" s="16"/>
      <c r="I10" s="16"/>
      <c r="J10" s="16"/>
      <c r="K10" s="85" t="s">
        <v>8</v>
      </c>
      <c r="L10" s="86"/>
      <c r="M10" s="16"/>
      <c r="N10" s="16"/>
      <c r="O10" s="16"/>
      <c r="P10" s="16"/>
      <c r="Q10" s="16"/>
      <c r="R10" s="16"/>
      <c r="S10" s="16"/>
      <c r="T10" s="85" t="s">
        <v>14</v>
      </c>
      <c r="U10" s="86"/>
      <c r="V10" s="16"/>
      <c r="W10" s="16"/>
      <c r="X10" s="16"/>
      <c r="Y10" s="16"/>
      <c r="Z10" s="16"/>
      <c r="AA10" s="16"/>
      <c r="AB10" s="16"/>
      <c r="AC10" s="87" t="s">
        <v>15</v>
      </c>
      <c r="AD10" s="88"/>
      <c r="AE10" s="16"/>
      <c r="AF10" s="16"/>
      <c r="AG10" s="16"/>
      <c r="AH10" s="16"/>
      <c r="AI10" s="16"/>
      <c r="AJ10" s="16"/>
      <c r="AK10" s="16"/>
    </row>
    <row r="11" spans="1:37" ht="15">
      <c r="A11" s="83"/>
      <c r="B11" s="4" t="s">
        <v>0</v>
      </c>
      <c r="C11" s="3">
        <v>46</v>
      </c>
      <c r="D11" s="47"/>
      <c r="E11" s="47"/>
      <c r="F11" s="47"/>
      <c r="G11" s="47"/>
      <c r="H11" s="47"/>
      <c r="I11" s="47"/>
      <c r="J11" s="47"/>
      <c r="K11" s="2" t="s">
        <v>0</v>
      </c>
      <c r="L11" s="3">
        <v>73</v>
      </c>
      <c r="M11" s="47"/>
      <c r="N11" s="47"/>
      <c r="O11" s="47"/>
      <c r="P11" s="47"/>
      <c r="Q11" s="47"/>
      <c r="R11" s="47"/>
      <c r="S11" s="47"/>
      <c r="T11" s="2" t="s">
        <v>0</v>
      </c>
      <c r="U11" s="3">
        <v>94</v>
      </c>
      <c r="V11" s="47"/>
      <c r="W11" s="47"/>
      <c r="X11" s="47"/>
      <c r="Y11" s="47"/>
      <c r="Z11" s="47"/>
      <c r="AA11" s="47"/>
      <c r="AB11" s="47"/>
      <c r="AC11" s="2" t="s">
        <v>0</v>
      </c>
      <c r="AD11" s="3">
        <v>153</v>
      </c>
      <c r="AE11" s="19"/>
      <c r="AF11" s="19"/>
      <c r="AG11" s="19"/>
      <c r="AH11" s="19"/>
      <c r="AI11" s="19"/>
      <c r="AJ11" s="19"/>
      <c r="AK11" s="19"/>
    </row>
    <row r="12" spans="1:37" ht="15">
      <c r="A12" s="83"/>
      <c r="B12" s="4" t="s">
        <v>1</v>
      </c>
      <c r="C12" s="3">
        <v>460</v>
      </c>
      <c r="D12" s="47"/>
      <c r="E12" s="47"/>
      <c r="F12" s="47"/>
      <c r="G12" s="47"/>
      <c r="H12" s="47"/>
      <c r="I12" s="47"/>
      <c r="J12" s="47"/>
      <c r="K12" s="2" t="s">
        <v>1</v>
      </c>
      <c r="L12" s="3">
        <v>550</v>
      </c>
      <c r="M12" s="47"/>
      <c r="N12" s="47"/>
      <c r="O12" s="47"/>
      <c r="P12" s="47"/>
      <c r="Q12" s="47"/>
      <c r="R12" s="47"/>
      <c r="S12" s="47"/>
      <c r="T12" s="2" t="s">
        <v>1</v>
      </c>
      <c r="U12" s="3">
        <v>810</v>
      </c>
      <c r="V12" s="47"/>
      <c r="W12" s="47"/>
      <c r="X12" s="47"/>
      <c r="Y12" s="47"/>
      <c r="Z12" s="47"/>
      <c r="AA12" s="47"/>
      <c r="AB12" s="47"/>
      <c r="AC12" s="2" t="s">
        <v>1</v>
      </c>
      <c r="AD12" s="3">
        <v>1580</v>
      </c>
      <c r="AE12" s="19"/>
      <c r="AF12" s="19"/>
      <c r="AG12" s="19"/>
      <c r="AH12" s="19"/>
      <c r="AI12" s="19"/>
      <c r="AJ12" s="19"/>
      <c r="AK12" s="19"/>
    </row>
    <row r="13" spans="1:37" ht="15">
      <c r="A13" s="84"/>
      <c r="B13" s="8" t="s">
        <v>21</v>
      </c>
      <c r="C13" s="10">
        <v>1</v>
      </c>
      <c r="D13" s="47"/>
      <c r="E13" s="47"/>
      <c r="F13" s="47"/>
      <c r="G13" s="47"/>
      <c r="H13" s="47"/>
      <c r="I13" s="47"/>
      <c r="J13" s="47"/>
      <c r="K13" s="9" t="s">
        <v>21</v>
      </c>
      <c r="L13" s="10">
        <v>2</v>
      </c>
      <c r="M13" s="47"/>
      <c r="N13" s="47"/>
      <c r="O13" s="47"/>
      <c r="P13" s="47"/>
      <c r="Q13" s="47"/>
      <c r="R13" s="47"/>
      <c r="S13" s="47"/>
      <c r="T13" s="9" t="s">
        <v>21</v>
      </c>
      <c r="U13" s="10">
        <v>2</v>
      </c>
      <c r="V13" s="47"/>
      <c r="W13" s="47"/>
      <c r="X13" s="47"/>
      <c r="Y13" s="47"/>
      <c r="Z13" s="47"/>
      <c r="AA13" s="47"/>
      <c r="AB13" s="47"/>
      <c r="AC13" s="9" t="s">
        <v>21</v>
      </c>
      <c r="AD13" s="10">
        <v>8</v>
      </c>
      <c r="AE13" s="19"/>
      <c r="AF13" s="19"/>
      <c r="AG13" s="19"/>
      <c r="AH13" s="19"/>
      <c r="AI13" s="19"/>
      <c r="AJ13" s="19"/>
      <c r="AK13" s="19"/>
    </row>
    <row r="14" spans="1:38" ht="15">
      <c r="A14" s="84"/>
      <c r="B14" s="8" t="s">
        <v>33</v>
      </c>
      <c r="C14" s="48" t="str">
        <f>HYPERLINK(I14,J14)</f>
        <v>J2P1.pdf</v>
      </c>
      <c r="D14" s="49" t="s">
        <v>79</v>
      </c>
      <c r="E14" s="49">
        <f>E6+1</f>
        <v>2</v>
      </c>
      <c r="F14" s="49" t="s">
        <v>78</v>
      </c>
      <c r="G14" s="49">
        <v>1</v>
      </c>
      <c r="H14" s="50" t="s">
        <v>75</v>
      </c>
      <c r="I14" s="49" t="str">
        <f>CONCATENATE($AL14,,D14,E14,"/",D14,E14,F14,G14,H14)</f>
        <v>http://ccgieres.parcours.free.fr/Sejours/2013_VAISON/J2/J2P1.pdf</v>
      </c>
      <c r="J14" s="49" t="str">
        <f>CONCATENATE(,D14,E14,F14,G14,H14)</f>
        <v>J2P1.pdf</v>
      </c>
      <c r="K14" s="9" t="s">
        <v>33</v>
      </c>
      <c r="L14" s="48" t="str">
        <f>HYPERLINK(R14,S14)</f>
        <v>J2P2.pdf</v>
      </c>
      <c r="M14" s="49" t="s">
        <v>79</v>
      </c>
      <c r="N14" s="49">
        <f>N6+1</f>
        <v>2</v>
      </c>
      <c r="O14" s="49" t="s">
        <v>78</v>
      </c>
      <c r="P14" s="49">
        <f>G14+1</f>
        <v>2</v>
      </c>
      <c r="Q14" s="50" t="s">
        <v>75</v>
      </c>
      <c r="R14" s="49" t="str">
        <f>CONCATENATE($AL14,,M14,N14,"/",M14,N14,O14,P14,Q14)</f>
        <v>http://ccgieres.parcours.free.fr/Sejours/2013_VAISON/J2/J2P2.pdf</v>
      </c>
      <c r="S14" s="49" t="str">
        <f>CONCATENATE(,M14,N14,O14,P14,Q14)</f>
        <v>J2P2.pdf</v>
      </c>
      <c r="T14" s="9" t="s">
        <v>33</v>
      </c>
      <c r="U14" s="48" t="str">
        <f>HYPERLINK(AA14,AB14)</f>
        <v>J2P3.pdf</v>
      </c>
      <c r="V14" s="49" t="s">
        <v>79</v>
      </c>
      <c r="W14" s="49">
        <f>W6+1</f>
        <v>2</v>
      </c>
      <c r="X14" s="49" t="s">
        <v>78</v>
      </c>
      <c r="Y14" s="49">
        <f>P14+1</f>
        <v>3</v>
      </c>
      <c r="Z14" s="50" t="s">
        <v>75</v>
      </c>
      <c r="AA14" s="49" t="str">
        <f>CONCATENATE($AL14,,V14,W14,"/",V14,W14,X14,Y14,Z14)</f>
        <v>http://ccgieres.parcours.free.fr/Sejours/2013_VAISON/J2/J2P3.pdf</v>
      </c>
      <c r="AB14" s="49" t="str">
        <f>CONCATENATE(,V14,W14,X14,Y14,Z14)</f>
        <v>J2P3.pdf</v>
      </c>
      <c r="AC14" s="9" t="s">
        <v>33</v>
      </c>
      <c r="AD14" s="48" t="str">
        <f>HYPERLINK(AJ14,AK14)</f>
        <v>J2P4.pdf</v>
      </c>
      <c r="AE14" s="18" t="s">
        <v>79</v>
      </c>
      <c r="AF14" s="18">
        <f>AF6+1</f>
        <v>2</v>
      </c>
      <c r="AG14" s="18" t="s">
        <v>78</v>
      </c>
      <c r="AH14" s="18">
        <f>Y14+1</f>
        <v>4</v>
      </c>
      <c r="AI14" s="24" t="s">
        <v>75</v>
      </c>
      <c r="AJ14" s="18" t="str">
        <f>CONCATENATE($AL14,,AE14,AF14,"/",AE14,AF14,AG14,AH14,AI14)</f>
        <v>http://ccgieres.parcours.free.fr/Sejours/2013_VAISON/J2/J2P4.pdf</v>
      </c>
      <c r="AK14" s="18" t="str">
        <f>CONCATENATE(,AE14,AF14,AG14,AH14,AI14)</f>
        <v>J2P4.pdf</v>
      </c>
      <c r="AL14" s="1" t="str">
        <f>$AL$6</f>
        <v>http://ccgieres.parcours.free.fr/Sejours/2013_VAISON/</v>
      </c>
    </row>
    <row r="15" spans="1:38" ht="15">
      <c r="A15" s="84"/>
      <c r="B15" s="8" t="s">
        <v>43</v>
      </c>
      <c r="C15" s="48" t="str">
        <f>HYPERLINK(I15,J15)</f>
        <v>J2P1.gpx</v>
      </c>
      <c r="D15" s="49" t="s">
        <v>79</v>
      </c>
      <c r="E15" s="49">
        <f>E7+1</f>
        <v>2</v>
      </c>
      <c r="F15" s="49" t="s">
        <v>78</v>
      </c>
      <c r="G15" s="49">
        <v>1</v>
      </c>
      <c r="H15" s="50" t="s">
        <v>76</v>
      </c>
      <c r="I15" s="49" t="str">
        <f>CONCATENATE($AL15,,D15,E15,"/",D15,E15,F15,G15,H15)</f>
        <v>http://ccgieres.parcours.free.fr/Sejours/2013_VAISON/J2/J2P1.gpx</v>
      </c>
      <c r="J15" s="49" t="str">
        <f>CONCATENATE(,D15,E15,F15,G15,H15)</f>
        <v>J2P1.gpx</v>
      </c>
      <c r="K15" s="8" t="s">
        <v>43</v>
      </c>
      <c r="L15" s="48" t="str">
        <f>HYPERLINK(R15,S15)</f>
        <v>J2P2.gpx</v>
      </c>
      <c r="M15" s="49" t="s">
        <v>79</v>
      </c>
      <c r="N15" s="49">
        <f>N7+1</f>
        <v>2</v>
      </c>
      <c r="O15" s="49" t="s">
        <v>78</v>
      </c>
      <c r="P15" s="49">
        <f>G15+1</f>
        <v>2</v>
      </c>
      <c r="Q15" s="50" t="s">
        <v>76</v>
      </c>
      <c r="R15" s="49" t="str">
        <f>CONCATENATE($AL15,,M15,N15,"/",M15,N15,O15,P15,Q15)</f>
        <v>http://ccgieres.parcours.free.fr/Sejours/2013_VAISON/J2/J2P2.gpx</v>
      </c>
      <c r="S15" s="49" t="str">
        <f>CONCATENATE(,M15,N15,O15,P15,Q15)</f>
        <v>J2P2.gpx</v>
      </c>
      <c r="T15" s="8" t="s">
        <v>43</v>
      </c>
      <c r="U15" s="48" t="str">
        <f>HYPERLINK(AA15,AB15)</f>
        <v>J2P3.gpx</v>
      </c>
      <c r="V15" s="49" t="s">
        <v>79</v>
      </c>
      <c r="W15" s="49">
        <f>W7+1</f>
        <v>2</v>
      </c>
      <c r="X15" s="49" t="s">
        <v>78</v>
      </c>
      <c r="Y15" s="49">
        <f>P15+1</f>
        <v>3</v>
      </c>
      <c r="Z15" s="50" t="s">
        <v>76</v>
      </c>
      <c r="AA15" s="49" t="str">
        <f>CONCATENATE($AL15,,V15,W15,"/",V15,W15,X15,Y15,Z15)</f>
        <v>http://ccgieres.parcours.free.fr/Sejours/2013_VAISON/J2/J2P3.gpx</v>
      </c>
      <c r="AB15" s="49" t="str">
        <f>CONCATENATE(,V15,W15,X15,Y15,Z15)</f>
        <v>J2P3.gpx</v>
      </c>
      <c r="AC15" s="8" t="s">
        <v>43</v>
      </c>
      <c r="AD15" s="48" t="str">
        <f>HYPERLINK(AJ15,AK15)</f>
        <v>J2P4.gpx</v>
      </c>
      <c r="AE15" s="18" t="s">
        <v>79</v>
      </c>
      <c r="AF15" s="18">
        <f>AF7+1</f>
        <v>2</v>
      </c>
      <c r="AG15" s="18" t="s">
        <v>78</v>
      </c>
      <c r="AH15" s="18">
        <f>Y15+1</f>
        <v>4</v>
      </c>
      <c r="AI15" s="24" t="s">
        <v>76</v>
      </c>
      <c r="AJ15" s="18" t="str">
        <f>CONCATENATE($AL15,,AE15,AF15,"/",AE15,AF15,AG15,AH15,AI15)</f>
        <v>http://ccgieres.parcours.free.fr/Sejours/2013_VAISON/J2/J2P4.gpx</v>
      </c>
      <c r="AK15" s="18" t="str">
        <f>CONCATENATE(,AE15,AF15,AG15,AH15,AI15)</f>
        <v>J2P4.gpx</v>
      </c>
      <c r="AL15" s="1" t="str">
        <f>$AL$6</f>
        <v>http://ccgieres.parcours.free.fr/Sejours/2013_VAISON/</v>
      </c>
    </row>
    <row r="16" spans="1:38" ht="15">
      <c r="A16" s="84"/>
      <c r="B16" s="8" t="s">
        <v>22</v>
      </c>
      <c r="C16" s="48" t="str">
        <f>HYPERLINK(I16,J16)</f>
        <v>J2P1.kml</v>
      </c>
      <c r="D16" s="49" t="s">
        <v>79</v>
      </c>
      <c r="E16" s="49">
        <f>E8+1</f>
        <v>2</v>
      </c>
      <c r="F16" s="49" t="s">
        <v>78</v>
      </c>
      <c r="G16" s="49">
        <v>1</v>
      </c>
      <c r="H16" s="50" t="s">
        <v>77</v>
      </c>
      <c r="I16" s="49" t="str">
        <f>CONCATENATE($AL16,,D16,E16,"/",D16,E16,F16,G16,H16)</f>
        <v>http://ccgieres.parcours.free.fr/Sejours/2013_VAISON/J2/J2P1.kml</v>
      </c>
      <c r="J16" s="49" t="str">
        <f>CONCATENATE(,D16,E16,F16,G16,H16)</f>
        <v>J2P1.kml</v>
      </c>
      <c r="K16" s="9" t="s">
        <v>22</v>
      </c>
      <c r="L16" s="48" t="str">
        <f>HYPERLINK(R16,S16)</f>
        <v>J2P2.kml</v>
      </c>
      <c r="M16" s="49" t="s">
        <v>79</v>
      </c>
      <c r="N16" s="49">
        <f>N8+1</f>
        <v>2</v>
      </c>
      <c r="O16" s="49" t="s">
        <v>78</v>
      </c>
      <c r="P16" s="49">
        <f>G16+1</f>
        <v>2</v>
      </c>
      <c r="Q16" s="50" t="s">
        <v>77</v>
      </c>
      <c r="R16" s="49" t="str">
        <f>CONCATENATE($AL16,,M16,N16,"/",M16,N16,O16,P16,Q16)</f>
        <v>http://ccgieres.parcours.free.fr/Sejours/2013_VAISON/J2/J2P2.kml</v>
      </c>
      <c r="S16" s="49" t="str">
        <f>CONCATENATE(,M16,N16,O16,P16,Q16)</f>
        <v>J2P2.kml</v>
      </c>
      <c r="T16" s="9" t="s">
        <v>22</v>
      </c>
      <c r="U16" s="48" t="str">
        <f>HYPERLINK(AA16,AB16)</f>
        <v>J2P3.kml</v>
      </c>
      <c r="V16" s="49" t="s">
        <v>79</v>
      </c>
      <c r="W16" s="49">
        <f>W8+1</f>
        <v>2</v>
      </c>
      <c r="X16" s="49" t="s">
        <v>78</v>
      </c>
      <c r="Y16" s="49">
        <f>P16+1</f>
        <v>3</v>
      </c>
      <c r="Z16" s="50" t="s">
        <v>77</v>
      </c>
      <c r="AA16" s="49" t="str">
        <f>CONCATENATE($AL16,,V16,W16,"/",V16,W16,X16,Y16,Z16)</f>
        <v>http://ccgieres.parcours.free.fr/Sejours/2013_VAISON/J2/J2P3.kml</v>
      </c>
      <c r="AB16" s="49" t="str">
        <f>CONCATENATE(,V16,W16,X16,Y16,Z16)</f>
        <v>J2P3.kml</v>
      </c>
      <c r="AC16" s="9" t="s">
        <v>22</v>
      </c>
      <c r="AD16" s="48" t="str">
        <f>HYPERLINK(AJ16,AK16)</f>
        <v>J2P4.kml</v>
      </c>
      <c r="AE16" s="18" t="s">
        <v>79</v>
      </c>
      <c r="AF16" s="18">
        <f>AF8+1</f>
        <v>2</v>
      </c>
      <c r="AG16" s="18" t="s">
        <v>78</v>
      </c>
      <c r="AH16" s="18">
        <f>Y16+1</f>
        <v>4</v>
      </c>
      <c r="AI16" s="24" t="s">
        <v>77</v>
      </c>
      <c r="AJ16" s="18" t="str">
        <f>CONCATENATE($AL16,,AE16,AF16,"/",AE16,AF16,AG16,AH16,AI16)</f>
        <v>http://ccgieres.parcours.free.fr/Sejours/2013_VAISON/J2/J2P4.kml</v>
      </c>
      <c r="AK16" s="18" t="str">
        <f>CONCATENATE(,AE16,AF16,AG16,AH16,AI16)</f>
        <v>J2P4.kml</v>
      </c>
      <c r="AL16" s="1" t="str">
        <f>$AL$6</f>
        <v>http://ccgieres.parcours.free.fr/Sejours/2013_VAISON/</v>
      </c>
    </row>
    <row r="17" spans="1:37" ht="15.75" thickBot="1">
      <c r="A17" s="84"/>
      <c r="B17" s="5" t="s">
        <v>9</v>
      </c>
      <c r="C17" s="7">
        <v>1892870</v>
      </c>
      <c r="D17" s="51"/>
      <c r="E17" s="51"/>
      <c r="F17" s="51"/>
      <c r="G17" s="51"/>
      <c r="H17" s="51"/>
      <c r="I17" s="51"/>
      <c r="J17" s="51"/>
      <c r="K17" s="6" t="s">
        <v>9</v>
      </c>
      <c r="L17" s="7">
        <v>1892878</v>
      </c>
      <c r="M17" s="51"/>
      <c r="N17" s="51"/>
      <c r="O17" s="51"/>
      <c r="P17" s="51"/>
      <c r="Q17" s="51"/>
      <c r="R17" s="51"/>
      <c r="S17" s="51"/>
      <c r="T17" s="6" t="s">
        <v>9</v>
      </c>
      <c r="U17" s="7">
        <v>1892899</v>
      </c>
      <c r="V17" s="51"/>
      <c r="W17" s="51"/>
      <c r="X17" s="51"/>
      <c r="Y17" s="51"/>
      <c r="Z17" s="51"/>
      <c r="AA17" s="51"/>
      <c r="AB17" s="51"/>
      <c r="AC17" s="6" t="s">
        <v>9</v>
      </c>
      <c r="AD17" s="7">
        <v>1892918</v>
      </c>
      <c r="AE17" s="20"/>
      <c r="AF17" s="20"/>
      <c r="AG17" s="20"/>
      <c r="AH17" s="20"/>
      <c r="AI17" s="20"/>
      <c r="AJ17" s="20"/>
      <c r="AK17" s="20"/>
    </row>
    <row r="18" spans="1:37" ht="53.25" customHeight="1">
      <c r="A18" s="77" t="s">
        <v>4</v>
      </c>
      <c r="B18" s="80" t="s">
        <v>17</v>
      </c>
      <c r="C18" s="81"/>
      <c r="D18" s="28"/>
      <c r="E18" s="28"/>
      <c r="F18" s="28"/>
      <c r="G18" s="28"/>
      <c r="H18" s="28"/>
      <c r="I18" s="28"/>
      <c r="J18" s="28"/>
      <c r="K18" s="75" t="s">
        <v>18</v>
      </c>
      <c r="L18" s="76"/>
      <c r="M18" s="28"/>
      <c r="N18" s="28"/>
      <c r="O18" s="28"/>
      <c r="P18" s="28"/>
      <c r="Q18" s="28"/>
      <c r="R18" s="28"/>
      <c r="S18" s="28"/>
      <c r="T18" s="75" t="s">
        <v>19</v>
      </c>
      <c r="U18" s="76"/>
      <c r="V18" s="28"/>
      <c r="W18" s="28"/>
      <c r="X18" s="28"/>
      <c r="Y18" s="28"/>
      <c r="Z18" s="28"/>
      <c r="AA18" s="28"/>
      <c r="AB18" s="28"/>
      <c r="AC18" s="75" t="s">
        <v>20</v>
      </c>
      <c r="AD18" s="76"/>
      <c r="AE18" s="16"/>
      <c r="AF18" s="16"/>
      <c r="AG18" s="16"/>
      <c r="AH18" s="16"/>
      <c r="AI18" s="16"/>
      <c r="AJ18" s="16"/>
      <c r="AK18" s="16"/>
    </row>
    <row r="19" spans="1:37" ht="15">
      <c r="A19" s="78"/>
      <c r="B19" s="29" t="s">
        <v>0</v>
      </c>
      <c r="C19" s="42">
        <v>62</v>
      </c>
      <c r="D19" s="43"/>
      <c r="E19" s="43"/>
      <c r="F19" s="43"/>
      <c r="G19" s="43"/>
      <c r="H19" s="43"/>
      <c r="I19" s="43"/>
      <c r="J19" s="43"/>
      <c r="K19" s="32" t="s">
        <v>0</v>
      </c>
      <c r="L19" s="42">
        <v>75</v>
      </c>
      <c r="M19" s="43"/>
      <c r="N19" s="43"/>
      <c r="O19" s="43"/>
      <c r="P19" s="43"/>
      <c r="Q19" s="43"/>
      <c r="R19" s="43"/>
      <c r="S19" s="43"/>
      <c r="T19" s="32" t="s">
        <v>0</v>
      </c>
      <c r="U19" s="42">
        <v>110</v>
      </c>
      <c r="V19" s="43"/>
      <c r="W19" s="43"/>
      <c r="X19" s="43"/>
      <c r="Y19" s="43"/>
      <c r="Z19" s="43"/>
      <c r="AA19" s="43"/>
      <c r="AB19" s="43"/>
      <c r="AC19" s="32" t="s">
        <v>0</v>
      </c>
      <c r="AD19" s="42">
        <v>156</v>
      </c>
      <c r="AE19" s="19"/>
      <c r="AF19" s="19"/>
      <c r="AG19" s="19"/>
      <c r="AH19" s="19"/>
      <c r="AI19" s="19"/>
      <c r="AJ19" s="19"/>
      <c r="AK19" s="19"/>
    </row>
    <row r="20" spans="1:37" ht="15">
      <c r="A20" s="78"/>
      <c r="B20" s="29" t="s">
        <v>1</v>
      </c>
      <c r="C20" s="42">
        <v>1680</v>
      </c>
      <c r="D20" s="43"/>
      <c r="E20" s="43"/>
      <c r="F20" s="43"/>
      <c r="G20" s="43"/>
      <c r="H20" s="43"/>
      <c r="I20" s="43"/>
      <c r="J20" s="43"/>
      <c r="K20" s="32" t="s">
        <v>1</v>
      </c>
      <c r="L20" s="42">
        <v>1900</v>
      </c>
      <c r="M20" s="43"/>
      <c r="N20" s="43"/>
      <c r="O20" s="43"/>
      <c r="P20" s="43"/>
      <c r="Q20" s="43"/>
      <c r="R20" s="43"/>
      <c r="S20" s="43"/>
      <c r="T20" s="32" t="s">
        <v>1</v>
      </c>
      <c r="U20" s="42">
        <v>2070</v>
      </c>
      <c r="V20" s="43"/>
      <c r="W20" s="43"/>
      <c r="X20" s="43"/>
      <c r="Y20" s="43"/>
      <c r="Z20" s="43"/>
      <c r="AA20" s="43"/>
      <c r="AB20" s="43"/>
      <c r="AC20" s="32" t="s">
        <v>1</v>
      </c>
      <c r="AD20" s="42">
        <v>2910</v>
      </c>
      <c r="AE20" s="19"/>
      <c r="AF20" s="19"/>
      <c r="AG20" s="19"/>
      <c r="AH20" s="19"/>
      <c r="AI20" s="19"/>
      <c r="AJ20" s="19"/>
      <c r="AK20" s="19"/>
    </row>
    <row r="21" spans="1:37" ht="15">
      <c r="A21" s="78"/>
      <c r="B21" s="33" t="s">
        <v>21</v>
      </c>
      <c r="C21" s="44">
        <v>1</v>
      </c>
      <c r="D21" s="43"/>
      <c r="E21" s="43"/>
      <c r="F21" s="43"/>
      <c r="G21" s="43"/>
      <c r="H21" s="43"/>
      <c r="I21" s="43"/>
      <c r="J21" s="43"/>
      <c r="K21" s="35" t="s">
        <v>21</v>
      </c>
      <c r="L21" s="44">
        <v>4</v>
      </c>
      <c r="M21" s="43"/>
      <c r="N21" s="43"/>
      <c r="O21" s="43"/>
      <c r="P21" s="43"/>
      <c r="Q21" s="43"/>
      <c r="R21" s="43"/>
      <c r="S21" s="43"/>
      <c r="T21" s="35" t="s">
        <v>21</v>
      </c>
      <c r="U21" s="44">
        <v>5</v>
      </c>
      <c r="V21" s="43"/>
      <c r="W21" s="43"/>
      <c r="X21" s="43"/>
      <c r="Y21" s="43"/>
      <c r="Z21" s="43"/>
      <c r="AA21" s="43"/>
      <c r="AB21" s="43"/>
      <c r="AC21" s="35" t="s">
        <v>21</v>
      </c>
      <c r="AD21" s="44">
        <v>10</v>
      </c>
      <c r="AE21" s="19"/>
      <c r="AF21" s="19"/>
      <c r="AG21" s="19"/>
      <c r="AH21" s="19"/>
      <c r="AI21" s="19"/>
      <c r="AJ21" s="19"/>
      <c r="AK21" s="19"/>
    </row>
    <row r="22" spans="1:38" ht="15">
      <c r="A22" s="78"/>
      <c r="B22" s="33" t="s">
        <v>33</v>
      </c>
      <c r="C22" s="36" t="str">
        <f>HYPERLINK(I22,J22)</f>
        <v>J3P1.pdf</v>
      </c>
      <c r="D22" s="37" t="s">
        <v>79</v>
      </c>
      <c r="E22" s="37">
        <f>E14+1</f>
        <v>3</v>
      </c>
      <c r="F22" s="37" t="s">
        <v>78</v>
      </c>
      <c r="G22" s="37">
        <v>1</v>
      </c>
      <c r="H22" s="38" t="s">
        <v>75</v>
      </c>
      <c r="I22" s="37" t="str">
        <f>CONCATENATE($AL22,,D22,E22,"/",D22,E22,F22,G22,H22)</f>
        <v>http://ccgieres.parcours.free.fr/Sejours/2013_VAISON/J3/J3P1.pdf</v>
      </c>
      <c r="J22" s="37" t="str">
        <f>CONCATENATE(,D22,E22,F22,G22,H22)</f>
        <v>J3P1.pdf</v>
      </c>
      <c r="K22" s="35" t="s">
        <v>33</v>
      </c>
      <c r="L22" s="36" t="str">
        <f>HYPERLINK(R22,S22)</f>
        <v>J3P2.pdf</v>
      </c>
      <c r="M22" s="37" t="s">
        <v>79</v>
      </c>
      <c r="N22" s="37">
        <f>N14+1</f>
        <v>3</v>
      </c>
      <c r="O22" s="37" t="s">
        <v>78</v>
      </c>
      <c r="P22" s="37">
        <f>G22+1</f>
        <v>2</v>
      </c>
      <c r="Q22" s="38" t="s">
        <v>75</v>
      </c>
      <c r="R22" s="37" t="str">
        <f>CONCATENATE($AL22,,M22,N22,"/",M22,N22,O22,P22,Q22)</f>
        <v>http://ccgieres.parcours.free.fr/Sejours/2013_VAISON/J3/J3P2.pdf</v>
      </c>
      <c r="S22" s="37" t="str">
        <f>CONCATENATE(,M22,N22,O22,P22,Q22)</f>
        <v>J3P2.pdf</v>
      </c>
      <c r="T22" s="35" t="s">
        <v>33</v>
      </c>
      <c r="U22" s="36" t="str">
        <f>HYPERLINK(AA22,AB22)</f>
        <v>J3P3.pdf</v>
      </c>
      <c r="V22" s="37" t="s">
        <v>79</v>
      </c>
      <c r="W22" s="37">
        <f>W14+1</f>
        <v>3</v>
      </c>
      <c r="X22" s="37" t="s">
        <v>78</v>
      </c>
      <c r="Y22" s="37">
        <f>P22+1</f>
        <v>3</v>
      </c>
      <c r="Z22" s="38" t="s">
        <v>75</v>
      </c>
      <c r="AA22" s="37" t="str">
        <f>CONCATENATE($AL22,,V22,W22,"/",V22,W22,X22,Y22,Z22)</f>
        <v>http://ccgieres.parcours.free.fr/Sejours/2013_VAISON/J3/J3P3.pdf</v>
      </c>
      <c r="AB22" s="37" t="str">
        <f>CONCATENATE(,V22,W22,X22,Y22,Z22)</f>
        <v>J3P3.pdf</v>
      </c>
      <c r="AC22" s="35" t="s">
        <v>33</v>
      </c>
      <c r="AD22" s="36" t="str">
        <f>HYPERLINK(AJ22,AK22)</f>
        <v>J3P4.pdf</v>
      </c>
      <c r="AE22" s="18" t="s">
        <v>79</v>
      </c>
      <c r="AF22" s="18">
        <f>AF14+1</f>
        <v>3</v>
      </c>
      <c r="AG22" s="18" t="s">
        <v>78</v>
      </c>
      <c r="AH22" s="18">
        <f>Y22+1</f>
        <v>4</v>
      </c>
      <c r="AI22" s="24" t="s">
        <v>75</v>
      </c>
      <c r="AJ22" s="18" t="str">
        <f>CONCATENATE($AL22,,AE22,AF22,"/",AE22,AF22,AG22,AH22,AI22)</f>
        <v>http://ccgieres.parcours.free.fr/Sejours/2013_VAISON/J3/J3P4.pdf</v>
      </c>
      <c r="AK22" s="18" t="str">
        <f>CONCATENATE(,AE22,AF22,AG22,AH22,AI22)</f>
        <v>J3P4.pdf</v>
      </c>
      <c r="AL22" s="1" t="str">
        <f>$AL$6</f>
        <v>http://ccgieres.parcours.free.fr/Sejours/2013_VAISON/</v>
      </c>
    </row>
    <row r="23" spans="1:38" ht="15">
      <c r="A23" s="78"/>
      <c r="B23" s="33" t="s">
        <v>43</v>
      </c>
      <c r="C23" s="36" t="str">
        <f>HYPERLINK(I23,J23)</f>
        <v>J3P1.gpx</v>
      </c>
      <c r="D23" s="37" t="s">
        <v>79</v>
      </c>
      <c r="E23" s="37">
        <f>E15+1</f>
        <v>3</v>
      </c>
      <c r="F23" s="37" t="s">
        <v>78</v>
      </c>
      <c r="G23" s="37">
        <v>1</v>
      </c>
      <c r="H23" s="38" t="s">
        <v>76</v>
      </c>
      <c r="I23" s="37" t="str">
        <f>CONCATENATE($AL23,,D23,E23,"/",D23,E23,F23,G23,H23)</f>
        <v>http://ccgieres.parcours.free.fr/Sejours/2013_VAISON/J3/J3P1.gpx</v>
      </c>
      <c r="J23" s="37" t="str">
        <f>CONCATENATE(,D23,E23,F23,G23,H23)</f>
        <v>J3P1.gpx</v>
      </c>
      <c r="K23" s="33" t="s">
        <v>43</v>
      </c>
      <c r="L23" s="36" t="str">
        <f>HYPERLINK(R23,S23)</f>
        <v>J3P2.gpx</v>
      </c>
      <c r="M23" s="37" t="s">
        <v>79</v>
      </c>
      <c r="N23" s="37">
        <f>N15+1</f>
        <v>3</v>
      </c>
      <c r="O23" s="37" t="s">
        <v>78</v>
      </c>
      <c r="P23" s="37">
        <f>G23+1</f>
        <v>2</v>
      </c>
      <c r="Q23" s="38" t="s">
        <v>76</v>
      </c>
      <c r="R23" s="37" t="str">
        <f>CONCATENATE($AL23,,M23,N23,"/",M23,N23,O23,P23,Q23)</f>
        <v>http://ccgieres.parcours.free.fr/Sejours/2013_VAISON/J3/J3P2.gpx</v>
      </c>
      <c r="S23" s="37" t="str">
        <f>CONCATENATE(,M23,N23,O23,P23,Q23)</f>
        <v>J3P2.gpx</v>
      </c>
      <c r="T23" s="33" t="s">
        <v>43</v>
      </c>
      <c r="U23" s="36" t="str">
        <f>HYPERLINK(AA23,AB23)</f>
        <v>J3P3.gpx</v>
      </c>
      <c r="V23" s="37" t="s">
        <v>79</v>
      </c>
      <c r="W23" s="37">
        <f>W15+1</f>
        <v>3</v>
      </c>
      <c r="X23" s="37" t="s">
        <v>78</v>
      </c>
      <c r="Y23" s="37">
        <f>P23+1</f>
        <v>3</v>
      </c>
      <c r="Z23" s="38" t="s">
        <v>76</v>
      </c>
      <c r="AA23" s="37" t="str">
        <f>CONCATENATE($AL23,,V23,W23,"/",V23,W23,X23,Y23,Z23)</f>
        <v>http://ccgieres.parcours.free.fr/Sejours/2013_VAISON/J3/J3P3.gpx</v>
      </c>
      <c r="AB23" s="37" t="str">
        <f>CONCATENATE(,V23,W23,X23,Y23,Z23)</f>
        <v>J3P3.gpx</v>
      </c>
      <c r="AC23" s="33" t="s">
        <v>43</v>
      </c>
      <c r="AD23" s="36" t="str">
        <f>HYPERLINK(AJ23,AK23)</f>
        <v>J3P4.gpx</v>
      </c>
      <c r="AE23" s="18" t="s">
        <v>79</v>
      </c>
      <c r="AF23" s="18">
        <f>AF15+1</f>
        <v>3</v>
      </c>
      <c r="AG23" s="18" t="s">
        <v>78</v>
      </c>
      <c r="AH23" s="18">
        <f>Y23+1</f>
        <v>4</v>
      </c>
      <c r="AI23" s="24" t="s">
        <v>76</v>
      </c>
      <c r="AJ23" s="18" t="str">
        <f>CONCATENATE($AL23,,AE23,AF23,"/",AE23,AF23,AG23,AH23,AI23)</f>
        <v>http://ccgieres.parcours.free.fr/Sejours/2013_VAISON/J3/J3P4.gpx</v>
      </c>
      <c r="AK23" s="18" t="str">
        <f>CONCATENATE(,AE23,AF23,AG23,AH23,AI23)</f>
        <v>J3P4.gpx</v>
      </c>
      <c r="AL23" s="1" t="str">
        <f>$AL$6</f>
        <v>http://ccgieres.parcours.free.fr/Sejours/2013_VAISON/</v>
      </c>
    </row>
    <row r="24" spans="1:38" ht="15">
      <c r="A24" s="78"/>
      <c r="B24" s="33" t="s">
        <v>22</v>
      </c>
      <c r="C24" s="36" t="str">
        <f>HYPERLINK(I24,J24)</f>
        <v>J3P1.kml</v>
      </c>
      <c r="D24" s="37" t="s">
        <v>79</v>
      </c>
      <c r="E24" s="37">
        <f>E16+1</f>
        <v>3</v>
      </c>
      <c r="F24" s="37" t="s">
        <v>78</v>
      </c>
      <c r="G24" s="37">
        <v>1</v>
      </c>
      <c r="H24" s="38" t="s">
        <v>77</v>
      </c>
      <c r="I24" s="37" t="str">
        <f>CONCATENATE($AL24,,D24,E24,"/",D24,E24,F24,G24,H24)</f>
        <v>http://ccgieres.parcours.free.fr/Sejours/2013_VAISON/J3/J3P1.kml</v>
      </c>
      <c r="J24" s="37" t="str">
        <f>CONCATENATE(,D24,E24,F24,G24,H24)</f>
        <v>J3P1.kml</v>
      </c>
      <c r="K24" s="35" t="s">
        <v>22</v>
      </c>
      <c r="L24" s="36" t="str">
        <f>HYPERLINK(R24,S24)</f>
        <v>J3P2.kml</v>
      </c>
      <c r="M24" s="37" t="s">
        <v>79</v>
      </c>
      <c r="N24" s="37">
        <f>N16+1</f>
        <v>3</v>
      </c>
      <c r="O24" s="37" t="s">
        <v>78</v>
      </c>
      <c r="P24" s="37">
        <f>G24+1</f>
        <v>2</v>
      </c>
      <c r="Q24" s="38" t="s">
        <v>77</v>
      </c>
      <c r="R24" s="37" t="str">
        <f>CONCATENATE($AL24,,M24,N24,"/",M24,N24,O24,P24,Q24)</f>
        <v>http://ccgieres.parcours.free.fr/Sejours/2013_VAISON/J3/J3P2.kml</v>
      </c>
      <c r="S24" s="37" t="str">
        <f>CONCATENATE(,M24,N24,O24,P24,Q24)</f>
        <v>J3P2.kml</v>
      </c>
      <c r="T24" s="35" t="s">
        <v>22</v>
      </c>
      <c r="U24" s="36" t="str">
        <f>HYPERLINK(AA24,AB24)</f>
        <v>J3P3.kml</v>
      </c>
      <c r="V24" s="37" t="s">
        <v>79</v>
      </c>
      <c r="W24" s="37">
        <f>W16+1</f>
        <v>3</v>
      </c>
      <c r="X24" s="37" t="s">
        <v>78</v>
      </c>
      <c r="Y24" s="37">
        <f>P24+1</f>
        <v>3</v>
      </c>
      <c r="Z24" s="38" t="s">
        <v>77</v>
      </c>
      <c r="AA24" s="37" t="str">
        <f>CONCATENATE($AL24,,V24,W24,"/",V24,W24,X24,Y24,Z24)</f>
        <v>http://ccgieres.parcours.free.fr/Sejours/2013_VAISON/J3/J3P3.kml</v>
      </c>
      <c r="AB24" s="37" t="str">
        <f>CONCATENATE(,V24,W24,X24,Y24,Z24)</f>
        <v>J3P3.kml</v>
      </c>
      <c r="AC24" s="35" t="s">
        <v>22</v>
      </c>
      <c r="AD24" s="36" t="str">
        <f>HYPERLINK(AJ24,AK24)</f>
        <v>J3P4.kml</v>
      </c>
      <c r="AE24" s="18" t="s">
        <v>79</v>
      </c>
      <c r="AF24" s="18">
        <f>AF16+1</f>
        <v>3</v>
      </c>
      <c r="AG24" s="18" t="s">
        <v>78</v>
      </c>
      <c r="AH24" s="18">
        <f>Y24+1</f>
        <v>4</v>
      </c>
      <c r="AI24" s="24" t="s">
        <v>77</v>
      </c>
      <c r="AJ24" s="18" t="str">
        <f>CONCATENATE($AL24,,AE24,AF24,"/",AE24,AF24,AG24,AH24,AI24)</f>
        <v>http://ccgieres.parcours.free.fr/Sejours/2013_VAISON/J3/J3P4.kml</v>
      </c>
      <c r="AK24" s="18" t="str">
        <f>CONCATENATE(,AE24,AF24,AG24,AH24,AI24)</f>
        <v>J3P4.kml</v>
      </c>
      <c r="AL24" s="1" t="str">
        <f>$AL$6</f>
        <v>http://ccgieres.parcours.free.fr/Sejours/2013_VAISON/</v>
      </c>
    </row>
    <row r="25" spans="1:37" ht="15.75" thickBot="1">
      <c r="A25" s="79"/>
      <c r="B25" s="39" t="s">
        <v>9</v>
      </c>
      <c r="C25" s="45">
        <v>1892931</v>
      </c>
      <c r="D25" s="46"/>
      <c r="E25" s="46"/>
      <c r="F25" s="46"/>
      <c r="G25" s="46"/>
      <c r="H25" s="46"/>
      <c r="I25" s="46"/>
      <c r="J25" s="46"/>
      <c r="K25" s="41" t="s">
        <v>9</v>
      </c>
      <c r="L25" s="45">
        <v>1892929</v>
      </c>
      <c r="M25" s="46"/>
      <c r="N25" s="46"/>
      <c r="O25" s="46"/>
      <c r="P25" s="46"/>
      <c r="Q25" s="46"/>
      <c r="R25" s="46"/>
      <c r="S25" s="46"/>
      <c r="T25" s="41" t="s">
        <v>9</v>
      </c>
      <c r="U25" s="45">
        <v>1892943</v>
      </c>
      <c r="V25" s="46"/>
      <c r="W25" s="46"/>
      <c r="X25" s="46"/>
      <c r="Y25" s="46"/>
      <c r="Z25" s="46"/>
      <c r="AA25" s="46"/>
      <c r="AB25" s="46"/>
      <c r="AC25" s="41" t="s">
        <v>9</v>
      </c>
      <c r="AD25" s="45">
        <v>1892951</v>
      </c>
      <c r="AE25" s="20"/>
      <c r="AF25" s="20"/>
      <c r="AG25" s="20"/>
      <c r="AH25" s="20"/>
      <c r="AI25" s="20"/>
      <c r="AJ25" s="20"/>
      <c r="AK25" s="20"/>
    </row>
    <row r="26" spans="1:37" ht="33.75" customHeight="1">
      <c r="A26" s="94" t="s">
        <v>5</v>
      </c>
      <c r="B26" s="87" t="s">
        <v>38</v>
      </c>
      <c r="C26" s="88"/>
      <c r="D26" s="21"/>
      <c r="E26" s="21"/>
      <c r="F26" s="21"/>
      <c r="G26" s="21"/>
      <c r="H26" s="21"/>
      <c r="I26" s="21"/>
      <c r="J26" s="21"/>
      <c r="K26" s="87" t="s">
        <v>39</v>
      </c>
      <c r="L26" s="88"/>
      <c r="M26" s="21"/>
      <c r="N26" s="21"/>
      <c r="O26" s="21"/>
      <c r="P26" s="21"/>
      <c r="Q26" s="21"/>
      <c r="R26" s="21"/>
      <c r="S26" s="21"/>
      <c r="T26" s="87" t="s">
        <v>40</v>
      </c>
      <c r="U26" s="88"/>
      <c r="V26" s="21"/>
      <c r="W26" s="21"/>
      <c r="X26" s="21"/>
      <c r="Y26" s="21"/>
      <c r="Z26" s="21"/>
      <c r="AA26" s="21"/>
      <c r="AB26" s="21"/>
      <c r="AC26" s="87" t="s">
        <v>41</v>
      </c>
      <c r="AD26" s="88"/>
      <c r="AE26" s="21"/>
      <c r="AF26" s="21"/>
      <c r="AG26" s="21"/>
      <c r="AH26" s="21"/>
      <c r="AI26" s="21"/>
      <c r="AJ26" s="21"/>
      <c r="AK26" s="21"/>
    </row>
    <row r="27" spans="1:37" ht="15">
      <c r="A27" s="95"/>
      <c r="B27" s="4" t="s">
        <v>0</v>
      </c>
      <c r="C27" s="3">
        <v>54</v>
      </c>
      <c r="D27" s="47"/>
      <c r="E27" s="47"/>
      <c r="F27" s="47"/>
      <c r="G27" s="47"/>
      <c r="H27" s="47"/>
      <c r="I27" s="47"/>
      <c r="J27" s="47"/>
      <c r="K27" s="2" t="s">
        <v>0</v>
      </c>
      <c r="L27" s="3">
        <v>72</v>
      </c>
      <c r="M27" s="47"/>
      <c r="N27" s="47"/>
      <c r="O27" s="47"/>
      <c r="P27" s="47"/>
      <c r="Q27" s="47"/>
      <c r="R27" s="47"/>
      <c r="S27" s="47"/>
      <c r="T27" s="2" t="s">
        <v>0</v>
      </c>
      <c r="U27" s="3">
        <v>100</v>
      </c>
      <c r="V27" s="47"/>
      <c r="W27" s="47"/>
      <c r="X27" s="47"/>
      <c r="Y27" s="47"/>
      <c r="Z27" s="47"/>
      <c r="AA27" s="47"/>
      <c r="AB27" s="47"/>
      <c r="AC27" s="2" t="s">
        <v>0</v>
      </c>
      <c r="AD27" s="3">
        <v>137</v>
      </c>
      <c r="AE27" s="19"/>
      <c r="AF27" s="19"/>
      <c r="AG27" s="19"/>
      <c r="AH27" s="19"/>
      <c r="AI27" s="19"/>
      <c r="AJ27" s="19"/>
      <c r="AK27" s="19"/>
    </row>
    <row r="28" spans="1:37" ht="15">
      <c r="A28" s="95"/>
      <c r="B28" s="4" t="s">
        <v>1</v>
      </c>
      <c r="C28" s="3">
        <v>830</v>
      </c>
      <c r="D28" s="47"/>
      <c r="E28" s="47"/>
      <c r="F28" s="47"/>
      <c r="G28" s="47"/>
      <c r="H28" s="47"/>
      <c r="I28" s="47"/>
      <c r="J28" s="47"/>
      <c r="K28" s="2" t="s">
        <v>1</v>
      </c>
      <c r="L28" s="3">
        <v>1080</v>
      </c>
      <c r="M28" s="47"/>
      <c r="N28" s="47"/>
      <c r="O28" s="47"/>
      <c r="P28" s="47"/>
      <c r="Q28" s="47"/>
      <c r="R28" s="47"/>
      <c r="S28" s="47"/>
      <c r="T28" s="2" t="s">
        <v>1</v>
      </c>
      <c r="U28" s="3">
        <v>1840</v>
      </c>
      <c r="V28" s="47"/>
      <c r="W28" s="47"/>
      <c r="X28" s="47"/>
      <c r="Y28" s="47"/>
      <c r="Z28" s="47"/>
      <c r="AA28" s="47"/>
      <c r="AB28" s="47"/>
      <c r="AC28" s="2" t="s">
        <v>1</v>
      </c>
      <c r="AD28" s="3">
        <v>3040</v>
      </c>
      <c r="AE28" s="19"/>
      <c r="AF28" s="19"/>
      <c r="AG28" s="19"/>
      <c r="AH28" s="19"/>
      <c r="AI28" s="19"/>
      <c r="AJ28" s="19"/>
      <c r="AK28" s="19"/>
    </row>
    <row r="29" spans="1:37" ht="15">
      <c r="A29" s="96"/>
      <c r="B29" s="8" t="s">
        <v>21</v>
      </c>
      <c r="C29" s="10">
        <v>7</v>
      </c>
      <c r="D29" s="47"/>
      <c r="E29" s="47"/>
      <c r="F29" s="47"/>
      <c r="G29" s="47"/>
      <c r="H29" s="47"/>
      <c r="I29" s="47"/>
      <c r="J29" s="47"/>
      <c r="K29" s="9" t="s">
        <v>21</v>
      </c>
      <c r="L29" s="10">
        <v>4</v>
      </c>
      <c r="M29" s="47"/>
      <c r="N29" s="47"/>
      <c r="O29" s="47"/>
      <c r="P29" s="47"/>
      <c r="Q29" s="47"/>
      <c r="R29" s="47"/>
      <c r="S29" s="47"/>
      <c r="T29" s="9" t="s">
        <v>21</v>
      </c>
      <c r="U29" s="10">
        <v>5</v>
      </c>
      <c r="V29" s="47"/>
      <c r="W29" s="47"/>
      <c r="X29" s="47"/>
      <c r="Y29" s="47"/>
      <c r="Z29" s="47"/>
      <c r="AA29" s="47"/>
      <c r="AB29" s="47"/>
      <c r="AC29" s="9" t="s">
        <v>21</v>
      </c>
      <c r="AD29" s="10">
        <v>12</v>
      </c>
      <c r="AE29" s="19"/>
      <c r="AF29" s="19"/>
      <c r="AG29" s="19"/>
      <c r="AH29" s="19"/>
      <c r="AI29" s="19"/>
      <c r="AJ29" s="19"/>
      <c r="AK29" s="19"/>
    </row>
    <row r="30" spans="1:38" ht="15">
      <c r="A30" s="96"/>
      <c r="B30" s="8" t="s">
        <v>33</v>
      </c>
      <c r="C30" s="48" t="str">
        <f>HYPERLINK(I30,J30)</f>
        <v>J4P1.pdf</v>
      </c>
      <c r="D30" s="49" t="s">
        <v>79</v>
      </c>
      <c r="E30" s="49">
        <f>E22+1</f>
        <v>4</v>
      </c>
      <c r="F30" s="49" t="s">
        <v>78</v>
      </c>
      <c r="G30" s="49">
        <v>1</v>
      </c>
      <c r="H30" s="50" t="s">
        <v>75</v>
      </c>
      <c r="I30" s="49" t="str">
        <f>CONCATENATE($AL30,,D30,E30,"/",D30,E30,F30,G30,H30)</f>
        <v>http://ccgieres.parcours.free.fr/Sejours/2013_VAISON/J4/J4P1.pdf</v>
      </c>
      <c r="J30" s="49" t="str">
        <f>CONCATENATE(,D30,E30,F30,G30,H30)</f>
        <v>J4P1.pdf</v>
      </c>
      <c r="K30" s="9" t="s">
        <v>33</v>
      </c>
      <c r="L30" s="48" t="str">
        <f>HYPERLINK(R30,S30)</f>
        <v>J4P2.pdf</v>
      </c>
      <c r="M30" s="49" t="s">
        <v>79</v>
      </c>
      <c r="N30" s="49">
        <f>N22+1</f>
        <v>4</v>
      </c>
      <c r="O30" s="49" t="s">
        <v>78</v>
      </c>
      <c r="P30" s="49">
        <f>G30+1</f>
        <v>2</v>
      </c>
      <c r="Q30" s="50" t="s">
        <v>75</v>
      </c>
      <c r="R30" s="49" t="str">
        <f>CONCATENATE($AL30,,M30,N30,"/",M30,N30,O30,P30,Q30)</f>
        <v>http://ccgieres.parcours.free.fr/Sejours/2013_VAISON/J4/J4P2.pdf</v>
      </c>
      <c r="S30" s="49" t="str">
        <f>CONCATENATE(,M30,N30,O30,P30,Q30)</f>
        <v>J4P2.pdf</v>
      </c>
      <c r="T30" s="9" t="s">
        <v>33</v>
      </c>
      <c r="U30" s="48" t="str">
        <f>HYPERLINK(AA30,AB30)</f>
        <v>J4P3.pdf</v>
      </c>
      <c r="V30" s="49" t="s">
        <v>79</v>
      </c>
      <c r="W30" s="49">
        <f>W22+1</f>
        <v>4</v>
      </c>
      <c r="X30" s="49" t="s">
        <v>78</v>
      </c>
      <c r="Y30" s="49">
        <f>P30+1</f>
        <v>3</v>
      </c>
      <c r="Z30" s="50" t="s">
        <v>75</v>
      </c>
      <c r="AA30" s="49" t="str">
        <f>CONCATENATE($AL30,,V30,W30,"/",V30,W30,X30,Y30,Z30)</f>
        <v>http://ccgieres.parcours.free.fr/Sejours/2013_VAISON/J4/J4P3.pdf</v>
      </c>
      <c r="AB30" s="49" t="str">
        <f>CONCATENATE(,V30,W30,X30,Y30,Z30)</f>
        <v>J4P3.pdf</v>
      </c>
      <c r="AC30" s="9" t="s">
        <v>33</v>
      </c>
      <c r="AD30" s="48" t="str">
        <f>HYPERLINK(AJ30,AK30)</f>
        <v>J4P4.pdf</v>
      </c>
      <c r="AE30" s="18" t="s">
        <v>79</v>
      </c>
      <c r="AF30" s="18">
        <f>AF22+1</f>
        <v>4</v>
      </c>
      <c r="AG30" s="18" t="s">
        <v>78</v>
      </c>
      <c r="AH30" s="18">
        <f>Y30+1</f>
        <v>4</v>
      </c>
      <c r="AI30" s="24" t="s">
        <v>75</v>
      </c>
      <c r="AJ30" s="18" t="str">
        <f>CONCATENATE($AL30,,AE30,AF30,"/",AE30,AF30,AG30,AH30,AI30)</f>
        <v>http://ccgieres.parcours.free.fr/Sejours/2013_VAISON/J4/J4P4.pdf</v>
      </c>
      <c r="AK30" s="18" t="str">
        <f>CONCATENATE(,AE30,AF30,AG30,AH30,AI30)</f>
        <v>J4P4.pdf</v>
      </c>
      <c r="AL30" s="1" t="str">
        <f>$AL$6</f>
        <v>http://ccgieres.parcours.free.fr/Sejours/2013_VAISON/</v>
      </c>
    </row>
    <row r="31" spans="1:38" ht="15">
      <c r="A31" s="96"/>
      <c r="B31" s="8" t="s">
        <v>43</v>
      </c>
      <c r="C31" s="48" t="str">
        <f>HYPERLINK(I31,J31)</f>
        <v>J4P1.gpx</v>
      </c>
      <c r="D31" s="49" t="s">
        <v>79</v>
      </c>
      <c r="E31" s="49">
        <f>E23+1</f>
        <v>4</v>
      </c>
      <c r="F31" s="49" t="s">
        <v>78</v>
      </c>
      <c r="G31" s="49">
        <v>1</v>
      </c>
      <c r="H31" s="50" t="s">
        <v>76</v>
      </c>
      <c r="I31" s="49" t="str">
        <f>CONCATENATE($AL31,,D31,E31,"/",D31,E31,F31,G31,H31)</f>
        <v>http://ccgieres.parcours.free.fr/Sejours/2013_VAISON/J4/J4P1.gpx</v>
      </c>
      <c r="J31" s="49" t="str">
        <f>CONCATENATE(,D31,E31,F31,G31,H31)</f>
        <v>J4P1.gpx</v>
      </c>
      <c r="K31" s="8" t="s">
        <v>43</v>
      </c>
      <c r="L31" s="48" t="str">
        <f>HYPERLINK(R31,S31)</f>
        <v>J4P2.gpx</v>
      </c>
      <c r="M31" s="49" t="s">
        <v>79</v>
      </c>
      <c r="N31" s="49">
        <f>N23+1</f>
        <v>4</v>
      </c>
      <c r="O31" s="49" t="s">
        <v>78</v>
      </c>
      <c r="P31" s="49">
        <f>G31+1</f>
        <v>2</v>
      </c>
      <c r="Q31" s="50" t="s">
        <v>76</v>
      </c>
      <c r="R31" s="49" t="str">
        <f>CONCATENATE($AL31,,M31,N31,"/",M31,N31,O31,P31,Q31)</f>
        <v>http://ccgieres.parcours.free.fr/Sejours/2013_VAISON/J4/J4P2.gpx</v>
      </c>
      <c r="S31" s="49" t="str">
        <f>CONCATENATE(,M31,N31,O31,P31,Q31)</f>
        <v>J4P2.gpx</v>
      </c>
      <c r="T31" s="8" t="s">
        <v>43</v>
      </c>
      <c r="U31" s="48" t="str">
        <f>HYPERLINK(AA31,AB31)</f>
        <v>J4P3.gpx</v>
      </c>
      <c r="V31" s="49" t="s">
        <v>79</v>
      </c>
      <c r="W31" s="49">
        <f>W23+1</f>
        <v>4</v>
      </c>
      <c r="X31" s="49" t="s">
        <v>78</v>
      </c>
      <c r="Y31" s="49">
        <f>P31+1</f>
        <v>3</v>
      </c>
      <c r="Z31" s="50" t="s">
        <v>76</v>
      </c>
      <c r="AA31" s="49" t="str">
        <f>CONCATENATE($AL31,,V31,W31,"/",V31,W31,X31,Y31,Z31)</f>
        <v>http://ccgieres.parcours.free.fr/Sejours/2013_VAISON/J4/J4P3.gpx</v>
      </c>
      <c r="AB31" s="49" t="str">
        <f>CONCATENATE(,V31,W31,X31,Y31,Z31)</f>
        <v>J4P3.gpx</v>
      </c>
      <c r="AC31" s="8" t="s">
        <v>43</v>
      </c>
      <c r="AD31" s="48" t="str">
        <f>HYPERLINK(AJ31,AK31)</f>
        <v>J4P4.gpx</v>
      </c>
      <c r="AE31" s="18" t="s">
        <v>79</v>
      </c>
      <c r="AF31" s="18">
        <f>AF23+1</f>
        <v>4</v>
      </c>
      <c r="AG31" s="18" t="s">
        <v>78</v>
      </c>
      <c r="AH31" s="18">
        <f>Y31+1</f>
        <v>4</v>
      </c>
      <c r="AI31" s="24" t="s">
        <v>76</v>
      </c>
      <c r="AJ31" s="18" t="str">
        <f>CONCATENATE($AL31,,AE31,AF31,"/",AE31,AF31,AG31,AH31,AI31)</f>
        <v>http://ccgieres.parcours.free.fr/Sejours/2013_VAISON/J4/J4P4.gpx</v>
      </c>
      <c r="AK31" s="18" t="str">
        <f>CONCATENATE(,AE31,AF31,AG31,AH31,AI31)</f>
        <v>J4P4.gpx</v>
      </c>
      <c r="AL31" s="1" t="str">
        <f>$AL$6</f>
        <v>http://ccgieres.parcours.free.fr/Sejours/2013_VAISON/</v>
      </c>
    </row>
    <row r="32" spans="1:38" ht="15">
      <c r="A32" s="96"/>
      <c r="B32" s="8" t="s">
        <v>22</v>
      </c>
      <c r="C32" s="48" t="str">
        <f>HYPERLINK(I32,J32)</f>
        <v>J4P1.kml</v>
      </c>
      <c r="D32" s="49" t="s">
        <v>79</v>
      </c>
      <c r="E32" s="49">
        <f>E24+1</f>
        <v>4</v>
      </c>
      <c r="F32" s="49" t="s">
        <v>78</v>
      </c>
      <c r="G32" s="49">
        <v>1</v>
      </c>
      <c r="H32" s="50" t="s">
        <v>77</v>
      </c>
      <c r="I32" s="49" t="str">
        <f>CONCATENATE($AL32,,D32,E32,"/",D32,E32,F32,G32,H32)</f>
        <v>http://ccgieres.parcours.free.fr/Sejours/2013_VAISON/J4/J4P1.kml</v>
      </c>
      <c r="J32" s="49" t="str">
        <f>CONCATENATE(,D32,E32,F32,G32,H32)</f>
        <v>J4P1.kml</v>
      </c>
      <c r="K32" s="9" t="s">
        <v>22</v>
      </c>
      <c r="L32" s="48" t="str">
        <f>HYPERLINK(R32,S32)</f>
        <v>J4P2.kml</v>
      </c>
      <c r="M32" s="49" t="s">
        <v>79</v>
      </c>
      <c r="N32" s="49">
        <f>N24+1</f>
        <v>4</v>
      </c>
      <c r="O32" s="49" t="s">
        <v>78</v>
      </c>
      <c r="P32" s="49">
        <f>G32+1</f>
        <v>2</v>
      </c>
      <c r="Q32" s="50" t="s">
        <v>77</v>
      </c>
      <c r="R32" s="49" t="str">
        <f>CONCATENATE($AL32,,M32,N32,"/",M32,N32,O32,P32,Q32)</f>
        <v>http://ccgieres.parcours.free.fr/Sejours/2013_VAISON/J4/J4P2.kml</v>
      </c>
      <c r="S32" s="49" t="str">
        <f>CONCATENATE(,M32,N32,O32,P32,Q32)</f>
        <v>J4P2.kml</v>
      </c>
      <c r="T32" s="9" t="s">
        <v>22</v>
      </c>
      <c r="U32" s="48" t="str">
        <f>HYPERLINK(AA32,AB32)</f>
        <v>J4P3.kml</v>
      </c>
      <c r="V32" s="49" t="s">
        <v>79</v>
      </c>
      <c r="W32" s="49">
        <f>W24+1</f>
        <v>4</v>
      </c>
      <c r="X32" s="49" t="s">
        <v>78</v>
      </c>
      <c r="Y32" s="49">
        <f>P32+1</f>
        <v>3</v>
      </c>
      <c r="Z32" s="50" t="s">
        <v>77</v>
      </c>
      <c r="AA32" s="49" t="str">
        <f>CONCATENATE($AL32,,V32,W32,"/",V32,W32,X32,Y32,Z32)</f>
        <v>http://ccgieres.parcours.free.fr/Sejours/2013_VAISON/J4/J4P3.kml</v>
      </c>
      <c r="AB32" s="49" t="str">
        <f>CONCATENATE(,V32,W32,X32,Y32,Z32)</f>
        <v>J4P3.kml</v>
      </c>
      <c r="AC32" s="9" t="s">
        <v>22</v>
      </c>
      <c r="AD32" s="48" t="str">
        <f>HYPERLINK(AJ32,AK32)</f>
        <v>J4P4.kml</v>
      </c>
      <c r="AE32" s="18" t="s">
        <v>79</v>
      </c>
      <c r="AF32" s="18">
        <f>AF24+1</f>
        <v>4</v>
      </c>
      <c r="AG32" s="18" t="s">
        <v>78</v>
      </c>
      <c r="AH32" s="18">
        <f>Y32+1</f>
        <v>4</v>
      </c>
      <c r="AI32" s="24" t="s">
        <v>77</v>
      </c>
      <c r="AJ32" s="18" t="str">
        <f>CONCATENATE($AL32,,AE32,AF32,"/",AE32,AF32,AG32,AH32,AI32)</f>
        <v>http://ccgieres.parcours.free.fr/Sejours/2013_VAISON/J4/J4P4.kml</v>
      </c>
      <c r="AK32" s="18" t="str">
        <f>CONCATENATE(,AE32,AF32,AG32,AH32,AI32)</f>
        <v>J4P4.kml</v>
      </c>
      <c r="AL32" s="1" t="str">
        <f>$AL$6</f>
        <v>http://ccgieres.parcours.free.fr/Sejours/2013_VAISON/</v>
      </c>
    </row>
    <row r="33" spans="1:37" ht="15.75" thickBot="1">
      <c r="A33" s="97"/>
      <c r="B33" s="5" t="s">
        <v>9</v>
      </c>
      <c r="C33" s="7">
        <v>1893613</v>
      </c>
      <c r="D33" s="51"/>
      <c r="E33" s="51"/>
      <c r="F33" s="51"/>
      <c r="G33" s="51"/>
      <c r="H33" s="51"/>
      <c r="I33" s="51"/>
      <c r="J33" s="51"/>
      <c r="K33" s="6" t="s">
        <v>9</v>
      </c>
      <c r="L33" s="7">
        <v>1893607</v>
      </c>
      <c r="M33" s="51"/>
      <c r="N33" s="51"/>
      <c r="O33" s="51"/>
      <c r="P33" s="51"/>
      <c r="Q33" s="51"/>
      <c r="R33" s="51"/>
      <c r="S33" s="51"/>
      <c r="T33" s="6" t="s">
        <v>9</v>
      </c>
      <c r="U33" s="7">
        <v>1893541</v>
      </c>
      <c r="V33" s="51"/>
      <c r="W33" s="51"/>
      <c r="X33" s="51"/>
      <c r="Y33" s="51"/>
      <c r="Z33" s="51"/>
      <c r="AA33" s="51"/>
      <c r="AB33" s="51"/>
      <c r="AC33" s="6" t="s">
        <v>9</v>
      </c>
      <c r="AD33" s="7">
        <v>1893532</v>
      </c>
      <c r="AE33" s="20"/>
      <c r="AF33" s="20"/>
      <c r="AG33" s="20"/>
      <c r="AH33" s="20"/>
      <c r="AI33" s="20"/>
      <c r="AJ33" s="20"/>
      <c r="AK33" s="20"/>
    </row>
    <row r="34" spans="1:37" ht="41.25" customHeight="1">
      <c r="A34" s="89" t="s">
        <v>6</v>
      </c>
      <c r="B34" s="72" t="s">
        <v>26</v>
      </c>
      <c r="C34" s="73"/>
      <c r="D34" s="28"/>
      <c r="E34" s="28"/>
      <c r="F34" s="28"/>
      <c r="G34" s="28"/>
      <c r="H34" s="28"/>
      <c r="I34" s="28"/>
      <c r="J34" s="28"/>
      <c r="K34" s="74" t="s">
        <v>25</v>
      </c>
      <c r="L34" s="73"/>
      <c r="M34" s="28"/>
      <c r="N34" s="28"/>
      <c r="O34" s="28"/>
      <c r="P34" s="28"/>
      <c r="Q34" s="28"/>
      <c r="R34" s="28"/>
      <c r="S34" s="28"/>
      <c r="T34" s="93" t="s">
        <v>23</v>
      </c>
      <c r="U34" s="73"/>
      <c r="V34" s="28"/>
      <c r="W34" s="28"/>
      <c r="X34" s="28"/>
      <c r="Y34" s="28"/>
      <c r="Z34" s="28"/>
      <c r="AA34" s="28"/>
      <c r="AB34" s="28"/>
      <c r="AC34" s="75" t="s">
        <v>24</v>
      </c>
      <c r="AD34" s="76"/>
      <c r="AE34" s="16"/>
      <c r="AF34" s="16"/>
      <c r="AG34" s="16"/>
      <c r="AH34" s="16"/>
      <c r="AI34" s="16"/>
      <c r="AJ34" s="16"/>
      <c r="AK34" s="16"/>
    </row>
    <row r="35" spans="1:37" ht="15">
      <c r="A35" s="90"/>
      <c r="B35" s="29" t="s">
        <v>0</v>
      </c>
      <c r="C35" s="42">
        <v>50</v>
      </c>
      <c r="D35" s="43"/>
      <c r="E35" s="43"/>
      <c r="F35" s="43"/>
      <c r="G35" s="43"/>
      <c r="H35" s="43"/>
      <c r="I35" s="43"/>
      <c r="J35" s="43"/>
      <c r="K35" s="32" t="s">
        <v>0</v>
      </c>
      <c r="L35" s="42">
        <v>73</v>
      </c>
      <c r="M35" s="43"/>
      <c r="N35" s="43"/>
      <c r="O35" s="43"/>
      <c r="P35" s="43"/>
      <c r="Q35" s="43"/>
      <c r="R35" s="43"/>
      <c r="S35" s="43"/>
      <c r="T35" s="32" t="s">
        <v>0</v>
      </c>
      <c r="U35" s="42">
        <v>107</v>
      </c>
      <c r="V35" s="43"/>
      <c r="W35" s="43"/>
      <c r="X35" s="43"/>
      <c r="Y35" s="43"/>
      <c r="Z35" s="43"/>
      <c r="AA35" s="43"/>
      <c r="AB35" s="43"/>
      <c r="AC35" s="32" t="s">
        <v>0</v>
      </c>
      <c r="AD35" s="42">
        <v>140</v>
      </c>
      <c r="AE35" s="19"/>
      <c r="AF35" s="19"/>
      <c r="AG35" s="19"/>
      <c r="AH35" s="19"/>
      <c r="AI35" s="19"/>
      <c r="AJ35" s="19"/>
      <c r="AK35" s="19"/>
    </row>
    <row r="36" spans="1:37" ht="15">
      <c r="A36" s="90"/>
      <c r="B36" s="29" t="s">
        <v>1</v>
      </c>
      <c r="C36" s="42">
        <v>830</v>
      </c>
      <c r="D36" s="43"/>
      <c r="E36" s="43"/>
      <c r="F36" s="43"/>
      <c r="G36" s="43"/>
      <c r="H36" s="43"/>
      <c r="I36" s="43"/>
      <c r="J36" s="43"/>
      <c r="K36" s="32" t="s">
        <v>1</v>
      </c>
      <c r="L36" s="42">
        <v>1110</v>
      </c>
      <c r="M36" s="43"/>
      <c r="N36" s="43"/>
      <c r="O36" s="43"/>
      <c r="P36" s="43"/>
      <c r="Q36" s="43"/>
      <c r="R36" s="43"/>
      <c r="S36" s="43"/>
      <c r="T36" s="32" t="s">
        <v>1</v>
      </c>
      <c r="U36" s="42">
        <v>1500</v>
      </c>
      <c r="V36" s="43"/>
      <c r="W36" s="43"/>
      <c r="X36" s="43"/>
      <c r="Y36" s="43"/>
      <c r="Z36" s="43"/>
      <c r="AA36" s="43"/>
      <c r="AB36" s="43"/>
      <c r="AC36" s="32" t="s">
        <v>1</v>
      </c>
      <c r="AD36" s="42">
        <v>1780</v>
      </c>
      <c r="AE36" s="19"/>
      <c r="AF36" s="19"/>
      <c r="AG36" s="19"/>
      <c r="AH36" s="19"/>
      <c r="AI36" s="19"/>
      <c r="AJ36" s="19"/>
      <c r="AK36" s="19"/>
    </row>
    <row r="37" spans="1:37" ht="15">
      <c r="A37" s="91"/>
      <c r="B37" s="33" t="s">
        <v>21</v>
      </c>
      <c r="C37" s="44">
        <v>0</v>
      </c>
      <c r="D37" s="43"/>
      <c r="E37" s="43"/>
      <c r="F37" s="43"/>
      <c r="G37" s="43"/>
      <c r="H37" s="43"/>
      <c r="I37" s="43"/>
      <c r="J37" s="43"/>
      <c r="K37" s="35" t="s">
        <v>21</v>
      </c>
      <c r="L37" s="44">
        <v>3</v>
      </c>
      <c r="M37" s="43"/>
      <c r="N37" s="43"/>
      <c r="O37" s="43"/>
      <c r="P37" s="43"/>
      <c r="Q37" s="43"/>
      <c r="R37" s="43"/>
      <c r="S37" s="43"/>
      <c r="T37" s="35" t="s">
        <v>21</v>
      </c>
      <c r="U37" s="44">
        <v>3</v>
      </c>
      <c r="V37" s="43"/>
      <c r="W37" s="43"/>
      <c r="X37" s="43"/>
      <c r="Y37" s="43"/>
      <c r="Z37" s="43"/>
      <c r="AA37" s="43"/>
      <c r="AB37" s="43"/>
      <c r="AC37" s="35" t="s">
        <v>21</v>
      </c>
      <c r="AD37" s="44">
        <v>10</v>
      </c>
      <c r="AE37" s="19"/>
      <c r="AF37" s="19"/>
      <c r="AG37" s="19"/>
      <c r="AH37" s="19"/>
      <c r="AI37" s="19"/>
      <c r="AJ37" s="19"/>
      <c r="AK37" s="19"/>
    </row>
    <row r="38" spans="1:38" ht="15">
      <c r="A38" s="91"/>
      <c r="B38" s="33" t="s">
        <v>33</v>
      </c>
      <c r="C38" s="36" t="str">
        <f>HYPERLINK(I38,J38)</f>
        <v>J5P1.pdf</v>
      </c>
      <c r="D38" s="37" t="s">
        <v>79</v>
      </c>
      <c r="E38" s="37">
        <f>E30+1</f>
        <v>5</v>
      </c>
      <c r="F38" s="37" t="s">
        <v>78</v>
      </c>
      <c r="G38" s="37">
        <v>1</v>
      </c>
      <c r="H38" s="38" t="s">
        <v>75</v>
      </c>
      <c r="I38" s="37" t="str">
        <f>CONCATENATE($AL38,,D38,E38,"/",D38,E38,F38,G38,H38)</f>
        <v>http://ccgieres.parcours.free.fr/Sejours/2013_VAISON/J5/J5P1.pdf</v>
      </c>
      <c r="J38" s="37" t="str">
        <f>CONCATENATE(,D38,E38,F38,G38,H38)</f>
        <v>J5P1.pdf</v>
      </c>
      <c r="K38" s="35" t="s">
        <v>33</v>
      </c>
      <c r="L38" s="36" t="str">
        <f>HYPERLINK(R38,S38)</f>
        <v>J5P2.pdf</v>
      </c>
      <c r="M38" s="37" t="s">
        <v>79</v>
      </c>
      <c r="N38" s="37">
        <f>N30+1</f>
        <v>5</v>
      </c>
      <c r="O38" s="37" t="s">
        <v>78</v>
      </c>
      <c r="P38" s="37">
        <f>G38+1</f>
        <v>2</v>
      </c>
      <c r="Q38" s="38" t="s">
        <v>75</v>
      </c>
      <c r="R38" s="37" t="str">
        <f>CONCATENATE($AL38,,M38,N38,"/",M38,N38,O38,P38,Q38)</f>
        <v>http://ccgieres.parcours.free.fr/Sejours/2013_VAISON/J5/J5P2.pdf</v>
      </c>
      <c r="S38" s="37" t="str">
        <f>CONCATENATE(,M38,N38,O38,P38,Q38)</f>
        <v>J5P2.pdf</v>
      </c>
      <c r="T38" s="35" t="s">
        <v>33</v>
      </c>
      <c r="U38" s="36" t="str">
        <f>HYPERLINK(AA38,AB38)</f>
        <v>J5P3.pdf</v>
      </c>
      <c r="V38" s="37" t="s">
        <v>79</v>
      </c>
      <c r="W38" s="37">
        <f>W30+1</f>
        <v>5</v>
      </c>
      <c r="X38" s="37" t="s">
        <v>78</v>
      </c>
      <c r="Y38" s="37">
        <f>P38+1</f>
        <v>3</v>
      </c>
      <c r="Z38" s="38" t="s">
        <v>75</v>
      </c>
      <c r="AA38" s="37" t="str">
        <f>CONCATENATE($AL38,,V38,W38,"/",V38,W38,X38,Y38,Z38)</f>
        <v>http://ccgieres.parcours.free.fr/Sejours/2013_VAISON/J5/J5P3.pdf</v>
      </c>
      <c r="AB38" s="37" t="str">
        <f>CONCATENATE(,V38,W38,X38,Y38,Z38)</f>
        <v>J5P3.pdf</v>
      </c>
      <c r="AC38" s="35" t="s">
        <v>33</v>
      </c>
      <c r="AD38" s="36" t="str">
        <f>HYPERLINK(AJ38,AK38)</f>
        <v>J5P4.pdf</v>
      </c>
      <c r="AE38" s="18" t="s">
        <v>79</v>
      </c>
      <c r="AF38" s="18">
        <f>AF30+1</f>
        <v>5</v>
      </c>
      <c r="AG38" s="18" t="s">
        <v>78</v>
      </c>
      <c r="AH38" s="18">
        <f>Y38+1</f>
        <v>4</v>
      </c>
      <c r="AI38" s="24" t="s">
        <v>75</v>
      </c>
      <c r="AJ38" s="18" t="str">
        <f>CONCATENATE($AL38,,AE38,AF38,"/",AE38,AF38,AG38,AH38,AI38)</f>
        <v>http://ccgieres.parcours.free.fr/Sejours/2013_VAISON/J5/J5P4.pdf</v>
      </c>
      <c r="AK38" s="18" t="str">
        <f>CONCATENATE(,AE38,AF38,AG38,AH38,AI38)</f>
        <v>J5P4.pdf</v>
      </c>
      <c r="AL38" s="1" t="str">
        <f>$AL$6</f>
        <v>http://ccgieres.parcours.free.fr/Sejours/2013_VAISON/</v>
      </c>
    </row>
    <row r="39" spans="1:38" ht="15">
      <c r="A39" s="91"/>
      <c r="B39" s="33" t="s">
        <v>43</v>
      </c>
      <c r="C39" s="36" t="str">
        <f>HYPERLINK(I39,J39)</f>
        <v>J5P1.gpx</v>
      </c>
      <c r="D39" s="37" t="s">
        <v>79</v>
      </c>
      <c r="E39" s="37">
        <f>E31+1</f>
        <v>5</v>
      </c>
      <c r="F39" s="37" t="s">
        <v>78</v>
      </c>
      <c r="G39" s="37">
        <v>1</v>
      </c>
      <c r="H39" s="38" t="s">
        <v>76</v>
      </c>
      <c r="I39" s="37" t="str">
        <f>CONCATENATE($AL39,,D39,E39,"/",D39,E39,F39,G39,H39)</f>
        <v>http://ccgieres.parcours.free.fr/Sejours/2013_VAISON/J5/J5P1.gpx</v>
      </c>
      <c r="J39" s="37" t="str">
        <f>CONCATENATE(,D39,E39,F39,G39,H39)</f>
        <v>J5P1.gpx</v>
      </c>
      <c r="K39" s="33" t="s">
        <v>43</v>
      </c>
      <c r="L39" s="36" t="str">
        <f>HYPERLINK(R39,S39)</f>
        <v>J5P2.gpx</v>
      </c>
      <c r="M39" s="37" t="s">
        <v>79</v>
      </c>
      <c r="N39" s="37">
        <f>N31+1</f>
        <v>5</v>
      </c>
      <c r="O39" s="37" t="s">
        <v>78</v>
      </c>
      <c r="P39" s="37">
        <f>G39+1</f>
        <v>2</v>
      </c>
      <c r="Q39" s="38" t="s">
        <v>76</v>
      </c>
      <c r="R39" s="37" t="str">
        <f>CONCATENATE($AL39,,M39,N39,"/",M39,N39,O39,P39,Q39)</f>
        <v>http://ccgieres.parcours.free.fr/Sejours/2013_VAISON/J5/J5P2.gpx</v>
      </c>
      <c r="S39" s="37" t="str">
        <f>CONCATENATE(,M39,N39,O39,P39,Q39)</f>
        <v>J5P2.gpx</v>
      </c>
      <c r="T39" s="33" t="s">
        <v>43</v>
      </c>
      <c r="U39" s="36" t="str">
        <f>HYPERLINK(AA39,AB39)</f>
        <v>J5P3.gpx</v>
      </c>
      <c r="V39" s="37" t="s">
        <v>79</v>
      </c>
      <c r="W39" s="37">
        <f>W31+1</f>
        <v>5</v>
      </c>
      <c r="X39" s="37" t="s">
        <v>78</v>
      </c>
      <c r="Y39" s="37">
        <f>P39+1</f>
        <v>3</v>
      </c>
      <c r="Z39" s="38" t="s">
        <v>76</v>
      </c>
      <c r="AA39" s="37" t="str">
        <f>CONCATENATE($AL39,,V39,W39,"/",V39,W39,X39,Y39,Z39)</f>
        <v>http://ccgieres.parcours.free.fr/Sejours/2013_VAISON/J5/J5P3.gpx</v>
      </c>
      <c r="AB39" s="37" t="str">
        <f>CONCATENATE(,V39,W39,X39,Y39,Z39)</f>
        <v>J5P3.gpx</v>
      </c>
      <c r="AC39" s="33" t="s">
        <v>43</v>
      </c>
      <c r="AD39" s="36" t="str">
        <f>HYPERLINK(AJ39,AK39)</f>
        <v>J5P4.gpx</v>
      </c>
      <c r="AE39" s="18" t="s">
        <v>79</v>
      </c>
      <c r="AF39" s="18">
        <f>AF31+1</f>
        <v>5</v>
      </c>
      <c r="AG39" s="18" t="s">
        <v>78</v>
      </c>
      <c r="AH39" s="18">
        <f>Y39+1</f>
        <v>4</v>
      </c>
      <c r="AI39" s="24" t="s">
        <v>76</v>
      </c>
      <c r="AJ39" s="18" t="str">
        <f>CONCATENATE($AL39,,AE39,AF39,"/",AE39,AF39,AG39,AH39,AI39)</f>
        <v>http://ccgieres.parcours.free.fr/Sejours/2013_VAISON/J5/J5P4.gpx</v>
      </c>
      <c r="AK39" s="18" t="str">
        <f>CONCATENATE(,AE39,AF39,AG39,AH39,AI39)</f>
        <v>J5P4.gpx</v>
      </c>
      <c r="AL39" s="1" t="str">
        <f>$AL$6</f>
        <v>http://ccgieres.parcours.free.fr/Sejours/2013_VAISON/</v>
      </c>
    </row>
    <row r="40" spans="1:38" ht="15">
      <c r="A40" s="91"/>
      <c r="B40" s="33" t="s">
        <v>22</v>
      </c>
      <c r="C40" s="36" t="str">
        <f>HYPERLINK(I40,J40)</f>
        <v>J5P1.kml</v>
      </c>
      <c r="D40" s="37" t="s">
        <v>79</v>
      </c>
      <c r="E40" s="37">
        <f>E32+1</f>
        <v>5</v>
      </c>
      <c r="F40" s="37" t="s">
        <v>78</v>
      </c>
      <c r="G40" s="37">
        <v>1</v>
      </c>
      <c r="H40" s="38" t="s">
        <v>77</v>
      </c>
      <c r="I40" s="37" t="str">
        <f>CONCATENATE($AL40,,D40,E40,"/",D40,E40,F40,G40,H40)</f>
        <v>http://ccgieres.parcours.free.fr/Sejours/2013_VAISON/J5/J5P1.kml</v>
      </c>
      <c r="J40" s="37" t="str">
        <f>CONCATENATE(,D40,E40,F40,G40,H40)</f>
        <v>J5P1.kml</v>
      </c>
      <c r="K40" s="35" t="s">
        <v>22</v>
      </c>
      <c r="L40" s="36" t="str">
        <f>HYPERLINK(R40,S40)</f>
        <v>J5P2.kml</v>
      </c>
      <c r="M40" s="37" t="s">
        <v>79</v>
      </c>
      <c r="N40" s="37">
        <f>N32+1</f>
        <v>5</v>
      </c>
      <c r="O40" s="37" t="s">
        <v>78</v>
      </c>
      <c r="P40" s="37">
        <f>G40+1</f>
        <v>2</v>
      </c>
      <c r="Q40" s="38" t="s">
        <v>77</v>
      </c>
      <c r="R40" s="37" t="str">
        <f>CONCATENATE($AL40,,M40,N40,"/",M40,N40,O40,P40,Q40)</f>
        <v>http://ccgieres.parcours.free.fr/Sejours/2013_VAISON/J5/J5P2.kml</v>
      </c>
      <c r="S40" s="37" t="str">
        <f>CONCATENATE(,M40,N40,O40,P40,Q40)</f>
        <v>J5P2.kml</v>
      </c>
      <c r="T40" s="35" t="s">
        <v>22</v>
      </c>
      <c r="U40" s="36" t="str">
        <f>HYPERLINK(AA40,AB40)</f>
        <v>J5P3.kml</v>
      </c>
      <c r="V40" s="37" t="s">
        <v>79</v>
      </c>
      <c r="W40" s="37">
        <f>W32+1</f>
        <v>5</v>
      </c>
      <c r="X40" s="37" t="s">
        <v>78</v>
      </c>
      <c r="Y40" s="37">
        <f>P40+1</f>
        <v>3</v>
      </c>
      <c r="Z40" s="38" t="s">
        <v>77</v>
      </c>
      <c r="AA40" s="37" t="str">
        <f>CONCATENATE($AL40,,V40,W40,"/",V40,W40,X40,Y40,Z40)</f>
        <v>http://ccgieres.parcours.free.fr/Sejours/2013_VAISON/J5/J5P3.kml</v>
      </c>
      <c r="AB40" s="37" t="str">
        <f>CONCATENATE(,V40,W40,X40,Y40,Z40)</f>
        <v>J5P3.kml</v>
      </c>
      <c r="AC40" s="35" t="s">
        <v>22</v>
      </c>
      <c r="AD40" s="36" t="str">
        <f>HYPERLINK(AJ40,AK40)</f>
        <v>J5P4.kml</v>
      </c>
      <c r="AE40" s="18" t="s">
        <v>79</v>
      </c>
      <c r="AF40" s="18">
        <f>AF32+1</f>
        <v>5</v>
      </c>
      <c r="AG40" s="18" t="s">
        <v>78</v>
      </c>
      <c r="AH40" s="18">
        <f>Y40+1</f>
        <v>4</v>
      </c>
      <c r="AI40" s="24" t="s">
        <v>77</v>
      </c>
      <c r="AJ40" s="18" t="str">
        <f>CONCATENATE($AL40,,AE40,AF40,"/",AE40,AF40,AG40,AH40,AI40)</f>
        <v>http://ccgieres.parcours.free.fr/Sejours/2013_VAISON/J5/J5P4.kml</v>
      </c>
      <c r="AK40" s="18" t="str">
        <f>CONCATENATE(,AE40,AF40,AG40,AH40,AI40)</f>
        <v>J5P4.kml</v>
      </c>
      <c r="AL40" s="1" t="str">
        <f>$AL$6</f>
        <v>http://ccgieres.parcours.free.fr/Sejours/2013_VAISON/</v>
      </c>
    </row>
    <row r="41" spans="1:37" ht="15.75" thickBot="1">
      <c r="A41" s="92"/>
      <c r="B41" s="39" t="s">
        <v>9</v>
      </c>
      <c r="C41" s="45">
        <v>1893654</v>
      </c>
      <c r="D41" s="46"/>
      <c r="E41" s="46"/>
      <c r="F41" s="46"/>
      <c r="G41" s="46"/>
      <c r="H41" s="46"/>
      <c r="I41" s="46"/>
      <c r="J41" s="46"/>
      <c r="K41" s="41" t="s">
        <v>9</v>
      </c>
      <c r="L41" s="45">
        <v>1893649</v>
      </c>
      <c r="M41" s="46"/>
      <c r="N41" s="46"/>
      <c r="O41" s="46"/>
      <c r="P41" s="46"/>
      <c r="Q41" s="46"/>
      <c r="R41" s="46"/>
      <c r="S41" s="46"/>
      <c r="T41" s="41" t="s">
        <v>9</v>
      </c>
      <c r="U41" s="45">
        <v>1893628</v>
      </c>
      <c r="V41" s="46"/>
      <c r="W41" s="46"/>
      <c r="X41" s="46"/>
      <c r="Y41" s="46"/>
      <c r="Z41" s="46"/>
      <c r="AA41" s="46"/>
      <c r="AB41" s="46"/>
      <c r="AC41" s="41" t="s">
        <v>9</v>
      </c>
      <c r="AD41" s="45">
        <v>1893623</v>
      </c>
      <c r="AE41" s="20"/>
      <c r="AF41" s="20"/>
      <c r="AG41" s="20"/>
      <c r="AH41" s="20"/>
      <c r="AI41" s="20"/>
      <c r="AJ41" s="20"/>
      <c r="AK41" s="20"/>
    </row>
    <row r="42" spans="1:37" ht="30" customHeight="1">
      <c r="A42" s="94" t="s">
        <v>7</v>
      </c>
      <c r="B42" s="98" t="s">
        <v>42</v>
      </c>
      <c r="C42" s="99"/>
      <c r="D42" s="16"/>
      <c r="E42" s="16"/>
      <c r="F42" s="16"/>
      <c r="G42" s="16"/>
      <c r="H42" s="16"/>
      <c r="I42" s="16"/>
      <c r="J42" s="16"/>
      <c r="K42" s="100" t="s">
        <v>32</v>
      </c>
      <c r="L42" s="99"/>
      <c r="M42" s="16"/>
      <c r="N42" s="16"/>
      <c r="O42" s="16"/>
      <c r="P42" s="16"/>
      <c r="Q42" s="16"/>
      <c r="R42" s="16"/>
      <c r="S42" s="16"/>
      <c r="T42" s="101" t="s">
        <v>31</v>
      </c>
      <c r="U42" s="99"/>
      <c r="V42" s="16"/>
      <c r="W42" s="16"/>
      <c r="X42" s="16"/>
      <c r="Y42" s="16"/>
      <c r="Z42" s="16"/>
      <c r="AA42" s="16"/>
      <c r="AB42" s="16"/>
      <c r="AC42" s="101" t="s">
        <v>30</v>
      </c>
      <c r="AD42" s="99"/>
      <c r="AE42" s="16"/>
      <c r="AF42" s="16"/>
      <c r="AG42" s="16"/>
      <c r="AH42" s="16"/>
      <c r="AI42" s="16"/>
      <c r="AJ42" s="16"/>
      <c r="AK42" s="16"/>
    </row>
    <row r="43" spans="1:37" ht="15">
      <c r="A43" s="95"/>
      <c r="B43" s="52" t="s">
        <v>0</v>
      </c>
      <c r="C43" s="3">
        <v>50</v>
      </c>
      <c r="D43" s="47"/>
      <c r="E43" s="47"/>
      <c r="F43" s="47"/>
      <c r="G43" s="47"/>
      <c r="H43" s="47"/>
      <c r="I43" s="47"/>
      <c r="J43" s="47"/>
      <c r="K43" s="2" t="s">
        <v>0</v>
      </c>
      <c r="L43" s="3">
        <v>92</v>
      </c>
      <c r="M43" s="47"/>
      <c r="N43" s="47"/>
      <c r="O43" s="47"/>
      <c r="P43" s="47"/>
      <c r="Q43" s="47"/>
      <c r="R43" s="47"/>
      <c r="S43" s="47"/>
      <c r="T43" s="2" t="s">
        <v>0</v>
      </c>
      <c r="U43" s="3">
        <v>117</v>
      </c>
      <c r="V43" s="47"/>
      <c r="W43" s="47"/>
      <c r="X43" s="47"/>
      <c r="Y43" s="47"/>
      <c r="Z43" s="47"/>
      <c r="AA43" s="47"/>
      <c r="AB43" s="47"/>
      <c r="AC43" s="2" t="s">
        <v>0</v>
      </c>
      <c r="AD43" s="3">
        <v>146</v>
      </c>
      <c r="AE43" s="19"/>
      <c r="AF43" s="19"/>
      <c r="AG43" s="19"/>
      <c r="AH43" s="19"/>
      <c r="AI43" s="19"/>
      <c r="AJ43" s="19"/>
      <c r="AK43" s="19"/>
    </row>
    <row r="44" spans="1:37" ht="15">
      <c r="A44" s="95"/>
      <c r="B44" s="52" t="s">
        <v>1</v>
      </c>
      <c r="C44" s="3">
        <v>670</v>
      </c>
      <c r="D44" s="47"/>
      <c r="E44" s="47"/>
      <c r="F44" s="47"/>
      <c r="G44" s="47"/>
      <c r="H44" s="47"/>
      <c r="I44" s="47"/>
      <c r="J44" s="47"/>
      <c r="K44" s="2" t="s">
        <v>1</v>
      </c>
      <c r="L44" s="3">
        <v>1210</v>
      </c>
      <c r="M44" s="47"/>
      <c r="N44" s="47"/>
      <c r="O44" s="47"/>
      <c r="P44" s="47"/>
      <c r="Q44" s="47"/>
      <c r="R44" s="47"/>
      <c r="S44" s="47"/>
      <c r="T44" s="2" t="s">
        <v>1</v>
      </c>
      <c r="U44" s="3">
        <v>1460</v>
      </c>
      <c r="V44" s="47"/>
      <c r="W44" s="47"/>
      <c r="X44" s="47"/>
      <c r="Y44" s="47"/>
      <c r="Z44" s="47"/>
      <c r="AA44" s="47"/>
      <c r="AB44" s="47"/>
      <c r="AC44" s="2" t="s">
        <v>1</v>
      </c>
      <c r="AD44" s="3">
        <v>2120</v>
      </c>
      <c r="AE44" s="19"/>
      <c r="AF44" s="19"/>
      <c r="AG44" s="19"/>
      <c r="AH44" s="19"/>
      <c r="AI44" s="19"/>
      <c r="AJ44" s="19"/>
      <c r="AK44" s="19"/>
    </row>
    <row r="45" spans="1:37" ht="15">
      <c r="A45" s="96"/>
      <c r="B45" s="53" t="s">
        <v>21</v>
      </c>
      <c r="C45" s="10">
        <v>0</v>
      </c>
      <c r="D45" s="47"/>
      <c r="E45" s="47"/>
      <c r="F45" s="47"/>
      <c r="G45" s="47"/>
      <c r="H45" s="47"/>
      <c r="I45" s="47"/>
      <c r="J45" s="47"/>
      <c r="K45" s="9" t="s">
        <v>21</v>
      </c>
      <c r="L45" s="10">
        <v>4</v>
      </c>
      <c r="M45" s="47"/>
      <c r="N45" s="47"/>
      <c r="O45" s="47"/>
      <c r="P45" s="47"/>
      <c r="Q45" s="47"/>
      <c r="R45" s="47"/>
      <c r="S45" s="47"/>
      <c r="T45" s="9" t="s">
        <v>21</v>
      </c>
      <c r="U45" s="10">
        <v>9</v>
      </c>
      <c r="V45" s="47"/>
      <c r="W45" s="47"/>
      <c r="X45" s="47"/>
      <c r="Y45" s="47"/>
      <c r="Z45" s="47"/>
      <c r="AA45" s="47"/>
      <c r="AB45" s="47"/>
      <c r="AC45" s="9" t="s">
        <v>21</v>
      </c>
      <c r="AD45" s="10">
        <v>12</v>
      </c>
      <c r="AE45" s="19"/>
      <c r="AF45" s="19"/>
      <c r="AG45" s="19"/>
      <c r="AH45" s="19"/>
      <c r="AI45" s="19"/>
      <c r="AJ45" s="19"/>
      <c r="AK45" s="19"/>
    </row>
    <row r="46" spans="1:38" ht="15">
      <c r="A46" s="96"/>
      <c r="B46" s="53" t="s">
        <v>33</v>
      </c>
      <c r="C46" s="48" t="str">
        <f>HYPERLINK(I46,J46)</f>
        <v>J6P1.pdf</v>
      </c>
      <c r="D46" s="49" t="s">
        <v>79</v>
      </c>
      <c r="E46" s="49">
        <f>E38+1</f>
        <v>6</v>
      </c>
      <c r="F46" s="49" t="s">
        <v>78</v>
      </c>
      <c r="G46" s="49">
        <v>1</v>
      </c>
      <c r="H46" s="50" t="s">
        <v>75</v>
      </c>
      <c r="I46" s="49" t="str">
        <f>CONCATENATE($AL46,,D46,E46,"/",D46,E46,F46,G46,H46)</f>
        <v>http://ccgieres.parcours.free.fr/Sejours/2013_VAISON/J6/J6P1.pdf</v>
      </c>
      <c r="J46" s="49" t="str">
        <f>CONCATENATE(,D46,E46,F46,G46,H46)</f>
        <v>J6P1.pdf</v>
      </c>
      <c r="K46" s="9" t="s">
        <v>33</v>
      </c>
      <c r="L46" s="48" t="str">
        <f>HYPERLINK(R46,S46)</f>
        <v>J6P2.pdf</v>
      </c>
      <c r="M46" s="49" t="s">
        <v>79</v>
      </c>
      <c r="N46" s="49">
        <f>N38+1</f>
        <v>6</v>
      </c>
      <c r="O46" s="49" t="s">
        <v>78</v>
      </c>
      <c r="P46" s="49">
        <f>G46+1</f>
        <v>2</v>
      </c>
      <c r="Q46" s="50" t="s">
        <v>75</v>
      </c>
      <c r="R46" s="49" t="str">
        <f>CONCATENATE($AL46,,M46,N46,"/",M46,N46,O46,P46,Q46)</f>
        <v>http://ccgieres.parcours.free.fr/Sejours/2013_VAISON/J6/J6P2.pdf</v>
      </c>
      <c r="S46" s="49" t="str">
        <f>CONCATENATE(,M46,N46,O46,P46,Q46)</f>
        <v>J6P2.pdf</v>
      </c>
      <c r="T46" s="9" t="s">
        <v>33</v>
      </c>
      <c r="U46" s="48" t="str">
        <f>HYPERLINK(AA46,AB46)</f>
        <v>J6P3.pdf</v>
      </c>
      <c r="V46" s="49" t="s">
        <v>79</v>
      </c>
      <c r="W46" s="49">
        <f>W38+1</f>
        <v>6</v>
      </c>
      <c r="X46" s="49" t="s">
        <v>78</v>
      </c>
      <c r="Y46" s="49">
        <f>P46+1</f>
        <v>3</v>
      </c>
      <c r="Z46" s="50" t="s">
        <v>75</v>
      </c>
      <c r="AA46" s="49" t="str">
        <f>CONCATENATE($AL46,,V46,W46,"/",V46,W46,X46,Y46,Z46)</f>
        <v>http://ccgieres.parcours.free.fr/Sejours/2013_VAISON/J6/J6P3.pdf</v>
      </c>
      <c r="AB46" s="49" t="str">
        <f>CONCATENATE(,V46,W46,X46,Y46,Z46)</f>
        <v>J6P3.pdf</v>
      </c>
      <c r="AC46" s="9" t="s">
        <v>33</v>
      </c>
      <c r="AD46" s="48" t="str">
        <f>HYPERLINK(AJ46,AK46)</f>
        <v>J6P4.pdf</v>
      </c>
      <c r="AE46" s="18" t="s">
        <v>79</v>
      </c>
      <c r="AF46" s="18">
        <f>AF38+1</f>
        <v>6</v>
      </c>
      <c r="AG46" s="18" t="s">
        <v>78</v>
      </c>
      <c r="AH46" s="18">
        <f>Y46+1</f>
        <v>4</v>
      </c>
      <c r="AI46" s="24" t="s">
        <v>75</v>
      </c>
      <c r="AJ46" s="18" t="str">
        <f>CONCATENATE($AL46,,AE46,AF46,"/",AE46,AF46,AG46,AH46,AI46)</f>
        <v>http://ccgieres.parcours.free.fr/Sejours/2013_VAISON/J6/J6P4.pdf</v>
      </c>
      <c r="AK46" s="18" t="str">
        <f>CONCATENATE(,AE46,AF46,AG46,AH46,AI46)</f>
        <v>J6P4.pdf</v>
      </c>
      <c r="AL46" s="1" t="str">
        <f>$AL$6</f>
        <v>http://ccgieres.parcours.free.fr/Sejours/2013_VAISON/</v>
      </c>
    </row>
    <row r="47" spans="1:38" ht="15">
      <c r="A47" s="96"/>
      <c r="B47" s="8" t="s">
        <v>43</v>
      </c>
      <c r="C47" s="48" t="str">
        <f>HYPERLINK(I47,J47)</f>
        <v>J6P1.gpx</v>
      </c>
      <c r="D47" s="49" t="s">
        <v>79</v>
      </c>
      <c r="E47" s="49">
        <f>E39+1</f>
        <v>6</v>
      </c>
      <c r="F47" s="49" t="s">
        <v>78</v>
      </c>
      <c r="G47" s="49">
        <v>1</v>
      </c>
      <c r="H47" s="50" t="s">
        <v>76</v>
      </c>
      <c r="I47" s="49" t="str">
        <f>CONCATENATE($AL47,,D47,E47,"/",D47,E47,F47,G47,H47)</f>
        <v>http://ccgieres.parcours.free.fr/Sejours/2013_VAISON/J6/J6P1.gpx</v>
      </c>
      <c r="J47" s="49" t="str">
        <f>CONCATENATE(,D47,E47,F47,G47,H47)</f>
        <v>J6P1.gpx</v>
      </c>
      <c r="K47" s="8" t="s">
        <v>43</v>
      </c>
      <c r="L47" s="48" t="str">
        <f>HYPERLINK(R47,S47)</f>
        <v>J6P2.gpx</v>
      </c>
      <c r="M47" s="49" t="s">
        <v>79</v>
      </c>
      <c r="N47" s="49">
        <f>N39+1</f>
        <v>6</v>
      </c>
      <c r="O47" s="49" t="s">
        <v>78</v>
      </c>
      <c r="P47" s="49">
        <f>G47+1</f>
        <v>2</v>
      </c>
      <c r="Q47" s="50" t="s">
        <v>76</v>
      </c>
      <c r="R47" s="49" t="str">
        <f>CONCATENATE($AL47,,M47,N47,"/",M47,N47,O47,P47,Q47)</f>
        <v>http://ccgieres.parcours.free.fr/Sejours/2013_VAISON/J6/J6P2.gpx</v>
      </c>
      <c r="S47" s="49" t="str">
        <f>CONCATENATE(,M47,N47,O47,P47,Q47)</f>
        <v>J6P2.gpx</v>
      </c>
      <c r="T47" s="8" t="s">
        <v>43</v>
      </c>
      <c r="U47" s="48" t="str">
        <f>HYPERLINK(AA47,AB47)</f>
        <v>J6P3.gpx</v>
      </c>
      <c r="V47" s="49" t="s">
        <v>79</v>
      </c>
      <c r="W47" s="49">
        <f>W39+1</f>
        <v>6</v>
      </c>
      <c r="X47" s="49" t="s">
        <v>78</v>
      </c>
      <c r="Y47" s="49">
        <f>P47+1</f>
        <v>3</v>
      </c>
      <c r="Z47" s="50" t="s">
        <v>76</v>
      </c>
      <c r="AA47" s="49" t="str">
        <f>CONCATENATE($AL47,,V47,W47,"/",V47,W47,X47,Y47,Z47)</f>
        <v>http://ccgieres.parcours.free.fr/Sejours/2013_VAISON/J6/J6P3.gpx</v>
      </c>
      <c r="AB47" s="49" t="str">
        <f>CONCATENATE(,V47,W47,X47,Y47,Z47)</f>
        <v>J6P3.gpx</v>
      </c>
      <c r="AC47" s="8" t="s">
        <v>43</v>
      </c>
      <c r="AD47" s="48" t="str">
        <f>HYPERLINK(AJ47,AK47)</f>
        <v>J6P4.gpx</v>
      </c>
      <c r="AE47" s="18" t="s">
        <v>79</v>
      </c>
      <c r="AF47" s="18">
        <f>AF39+1</f>
        <v>6</v>
      </c>
      <c r="AG47" s="18" t="s">
        <v>78</v>
      </c>
      <c r="AH47" s="18">
        <f>Y47+1</f>
        <v>4</v>
      </c>
      <c r="AI47" s="24" t="s">
        <v>76</v>
      </c>
      <c r="AJ47" s="18" t="str">
        <f>CONCATENATE($AL47,,AE47,AF47,"/",AE47,AF47,AG47,AH47,AI47)</f>
        <v>http://ccgieres.parcours.free.fr/Sejours/2013_VAISON/J6/J6P4.gpx</v>
      </c>
      <c r="AK47" s="18" t="str">
        <f>CONCATENATE(,AE47,AF47,AG47,AH47,AI47)</f>
        <v>J6P4.gpx</v>
      </c>
      <c r="AL47" s="1" t="str">
        <f>$AL$6</f>
        <v>http://ccgieres.parcours.free.fr/Sejours/2013_VAISON/</v>
      </c>
    </row>
    <row r="48" spans="1:38" ht="15">
      <c r="A48" s="96"/>
      <c r="B48" s="53" t="s">
        <v>22</v>
      </c>
      <c r="C48" s="48" t="str">
        <f>HYPERLINK(I48,J48)</f>
        <v>J6P1.kml</v>
      </c>
      <c r="D48" s="49" t="s">
        <v>79</v>
      </c>
      <c r="E48" s="49">
        <f>E40+1</f>
        <v>6</v>
      </c>
      <c r="F48" s="49" t="s">
        <v>78</v>
      </c>
      <c r="G48" s="49">
        <v>1</v>
      </c>
      <c r="H48" s="50" t="s">
        <v>77</v>
      </c>
      <c r="I48" s="49" t="str">
        <f>CONCATENATE($AL48,,D48,E48,"/",D48,E48,F48,G48,H48)</f>
        <v>http://ccgieres.parcours.free.fr/Sejours/2013_VAISON/J6/J6P1.kml</v>
      </c>
      <c r="J48" s="49" t="str">
        <f>CONCATENATE(,D48,E48,F48,G48,H48)</f>
        <v>J6P1.kml</v>
      </c>
      <c r="K48" s="9" t="s">
        <v>22</v>
      </c>
      <c r="L48" s="48" t="str">
        <f>HYPERLINK(R48,S48)</f>
        <v>J6P2.kml</v>
      </c>
      <c r="M48" s="49" t="s">
        <v>79</v>
      </c>
      <c r="N48" s="49">
        <f>N40+1</f>
        <v>6</v>
      </c>
      <c r="O48" s="49" t="s">
        <v>78</v>
      </c>
      <c r="P48" s="49">
        <f>G48+1</f>
        <v>2</v>
      </c>
      <c r="Q48" s="50" t="s">
        <v>77</v>
      </c>
      <c r="R48" s="49" t="str">
        <f>CONCATENATE($AL48,,M48,N48,"/",M48,N48,O48,P48,Q48)</f>
        <v>http://ccgieres.parcours.free.fr/Sejours/2013_VAISON/J6/J6P2.kml</v>
      </c>
      <c r="S48" s="49" t="str">
        <f>CONCATENATE(,M48,N48,O48,P48,Q48)</f>
        <v>J6P2.kml</v>
      </c>
      <c r="T48" s="9" t="s">
        <v>22</v>
      </c>
      <c r="U48" s="48" t="str">
        <f>HYPERLINK(AA48,AB48)</f>
        <v>J6P3.kml</v>
      </c>
      <c r="V48" s="49" t="s">
        <v>79</v>
      </c>
      <c r="W48" s="49">
        <f>W40+1</f>
        <v>6</v>
      </c>
      <c r="X48" s="49" t="s">
        <v>78</v>
      </c>
      <c r="Y48" s="49">
        <f>P48+1</f>
        <v>3</v>
      </c>
      <c r="Z48" s="50" t="s">
        <v>77</v>
      </c>
      <c r="AA48" s="49" t="str">
        <f>CONCATENATE($AL48,,V48,W48,"/",V48,W48,X48,Y48,Z48)</f>
        <v>http://ccgieres.parcours.free.fr/Sejours/2013_VAISON/J6/J6P3.kml</v>
      </c>
      <c r="AB48" s="49" t="str">
        <f>CONCATENATE(,V48,W48,X48,Y48,Z48)</f>
        <v>J6P3.kml</v>
      </c>
      <c r="AC48" s="9" t="s">
        <v>22</v>
      </c>
      <c r="AD48" s="48" t="str">
        <f>HYPERLINK(AJ48,AK48)</f>
        <v>J6P4.kml</v>
      </c>
      <c r="AE48" s="18" t="s">
        <v>79</v>
      </c>
      <c r="AF48" s="18">
        <f>AF40+1</f>
        <v>6</v>
      </c>
      <c r="AG48" s="18" t="s">
        <v>78</v>
      </c>
      <c r="AH48" s="18">
        <f>Y48+1</f>
        <v>4</v>
      </c>
      <c r="AI48" s="24" t="s">
        <v>77</v>
      </c>
      <c r="AJ48" s="18" t="str">
        <f>CONCATENATE($AL48,,AE48,AF48,"/",AE48,AF48,AG48,AH48,AI48)</f>
        <v>http://ccgieres.parcours.free.fr/Sejours/2013_VAISON/J6/J6P4.kml</v>
      </c>
      <c r="AK48" s="18" t="str">
        <f>CONCATENATE(,AE48,AF48,AG48,AH48,AI48)</f>
        <v>J6P4.kml</v>
      </c>
      <c r="AL48" s="1" t="str">
        <f>$AL$6</f>
        <v>http://ccgieres.parcours.free.fr/Sejours/2013_VAISON/</v>
      </c>
    </row>
    <row r="49" spans="1:37" ht="15.75" thickBot="1">
      <c r="A49" s="97"/>
      <c r="B49" s="54" t="s">
        <v>9</v>
      </c>
      <c r="C49" s="55">
        <v>1893727</v>
      </c>
      <c r="D49" s="51"/>
      <c r="E49" s="51"/>
      <c r="F49" s="51"/>
      <c r="G49" s="51"/>
      <c r="H49" s="51"/>
      <c r="I49" s="51"/>
      <c r="J49" s="51"/>
      <c r="K49" s="56" t="s">
        <v>9</v>
      </c>
      <c r="L49" s="55">
        <v>1893716</v>
      </c>
      <c r="M49" s="51"/>
      <c r="N49" s="51"/>
      <c r="O49" s="51"/>
      <c r="P49" s="51"/>
      <c r="Q49" s="51"/>
      <c r="R49" s="51"/>
      <c r="S49" s="51"/>
      <c r="T49" s="56" t="s">
        <v>9</v>
      </c>
      <c r="U49" s="55">
        <v>1893701</v>
      </c>
      <c r="V49" s="51"/>
      <c r="W49" s="51"/>
      <c r="X49" s="51"/>
      <c r="Y49" s="51"/>
      <c r="Z49" s="51"/>
      <c r="AA49" s="51"/>
      <c r="AB49" s="51"/>
      <c r="AC49" s="56" t="s">
        <v>9</v>
      </c>
      <c r="AD49" s="55">
        <v>1893695</v>
      </c>
      <c r="AE49" s="20"/>
      <c r="AF49" s="20"/>
      <c r="AG49" s="20"/>
      <c r="AH49" s="20"/>
      <c r="AI49" s="20"/>
      <c r="AJ49" s="20"/>
      <c r="AK49" s="20"/>
    </row>
    <row r="50" spans="4:37" ht="15">
      <c r="D50" s="22"/>
      <c r="E50" s="22"/>
      <c r="F50" s="22"/>
      <c r="G50" s="22"/>
      <c r="H50" s="22"/>
      <c r="I50" s="22"/>
      <c r="J50" s="22"/>
      <c r="M50" s="22"/>
      <c r="N50" s="22"/>
      <c r="O50" s="22"/>
      <c r="P50" s="22"/>
      <c r="Q50" s="22"/>
      <c r="R50" s="22"/>
      <c r="S50" s="22"/>
      <c r="V50" s="22"/>
      <c r="W50" s="22"/>
      <c r="X50" s="22"/>
      <c r="Y50" s="22"/>
      <c r="Z50" s="22"/>
      <c r="AA50" s="22"/>
      <c r="AB50" s="22"/>
      <c r="AE50" s="22"/>
      <c r="AF50" s="22"/>
      <c r="AG50" s="22"/>
      <c r="AH50" s="22"/>
      <c r="AI50" s="22"/>
      <c r="AJ50" s="22"/>
      <c r="AK50" s="22"/>
    </row>
    <row r="51" spans="2:38" ht="15">
      <c r="B51" s="11" t="s">
        <v>27</v>
      </c>
      <c r="C51" s="12">
        <f>C3+C11+C19+C27+C35+C43</f>
        <v>306</v>
      </c>
      <c r="D51" s="25"/>
      <c r="E51" s="26"/>
      <c r="F51" s="26"/>
      <c r="G51" s="26"/>
      <c r="H51" s="26"/>
      <c r="I51" s="26"/>
      <c r="J51" s="27"/>
      <c r="K51" s="11" t="s">
        <v>27</v>
      </c>
      <c r="L51" s="13">
        <f>L3+L11+L19+L27+L35+L43</f>
        <v>447.5</v>
      </c>
      <c r="M51" s="25"/>
      <c r="N51" s="26"/>
      <c r="O51" s="26"/>
      <c r="P51" s="26"/>
      <c r="Q51" s="26"/>
      <c r="R51" s="26"/>
      <c r="S51" s="27"/>
      <c r="T51" s="11" t="s">
        <v>27</v>
      </c>
      <c r="U51" s="12">
        <f>U3+U11+U19+U27+U35+U43</f>
        <v>620</v>
      </c>
      <c r="V51" s="25"/>
      <c r="W51" s="26"/>
      <c r="X51" s="26"/>
      <c r="Y51" s="26"/>
      <c r="Z51" s="26"/>
      <c r="AA51" s="26"/>
      <c r="AB51" s="27"/>
      <c r="AC51" s="11" t="s">
        <v>27</v>
      </c>
      <c r="AD51" s="12">
        <f>AD3+AD11+AD19+AD27+AD35+AD43</f>
        <v>855</v>
      </c>
      <c r="AE51" s="25"/>
      <c r="AF51" s="26"/>
      <c r="AG51" s="26"/>
      <c r="AH51" s="26"/>
      <c r="AI51" s="26"/>
      <c r="AJ51" s="26"/>
      <c r="AK51" s="26"/>
      <c r="AL51" s="14"/>
    </row>
    <row r="52" spans="2:38" ht="15">
      <c r="B52" s="11" t="s">
        <v>28</v>
      </c>
      <c r="C52" s="12">
        <f>C4+C12+C20+C28+C36+C44</f>
        <v>5300</v>
      </c>
      <c r="D52" s="25"/>
      <c r="E52" s="26"/>
      <c r="F52" s="26"/>
      <c r="G52" s="26"/>
      <c r="H52" s="26"/>
      <c r="I52" s="26"/>
      <c r="J52" s="27"/>
      <c r="K52" s="11" t="s">
        <v>28</v>
      </c>
      <c r="L52" s="12">
        <f>L4+L12+L20+L28+L36+L44</f>
        <v>6620</v>
      </c>
      <c r="M52" s="25"/>
      <c r="N52" s="26"/>
      <c r="O52" s="26"/>
      <c r="P52" s="26"/>
      <c r="Q52" s="26"/>
      <c r="R52" s="26"/>
      <c r="S52" s="27"/>
      <c r="T52" s="11" t="s">
        <v>28</v>
      </c>
      <c r="U52" s="12">
        <f>U4+U12+U20+U28+U36+U44</f>
        <v>9290</v>
      </c>
      <c r="V52" s="25"/>
      <c r="W52" s="26"/>
      <c r="X52" s="26"/>
      <c r="Y52" s="26"/>
      <c r="Z52" s="26"/>
      <c r="AA52" s="26"/>
      <c r="AB52" s="27"/>
      <c r="AC52" s="11" t="s">
        <v>28</v>
      </c>
      <c r="AD52" s="12">
        <f>AD4+AD12+AD20+AD28+AD36+AD44</f>
        <v>13890</v>
      </c>
      <c r="AE52" s="25"/>
      <c r="AF52" s="26"/>
      <c r="AG52" s="26"/>
      <c r="AH52" s="26"/>
      <c r="AI52" s="26"/>
      <c r="AJ52" s="26"/>
      <c r="AK52" s="26"/>
      <c r="AL52" s="14"/>
    </row>
    <row r="53" spans="2:38" ht="15">
      <c r="B53" s="11" t="s">
        <v>29</v>
      </c>
      <c r="C53" s="12">
        <f>C5+C13+C21+C29+C37+C45</f>
        <v>15</v>
      </c>
      <c r="D53" s="25"/>
      <c r="E53" s="26"/>
      <c r="F53" s="26"/>
      <c r="G53" s="26"/>
      <c r="H53" s="26"/>
      <c r="I53" s="26"/>
      <c r="J53" s="27"/>
      <c r="K53" s="11" t="s">
        <v>29</v>
      </c>
      <c r="L53" s="12">
        <f>L5+L13+L21+L29+L37+L45</f>
        <v>22</v>
      </c>
      <c r="M53" s="25"/>
      <c r="N53" s="26"/>
      <c r="O53" s="26"/>
      <c r="P53" s="26"/>
      <c r="Q53" s="26"/>
      <c r="R53" s="26"/>
      <c r="S53" s="27"/>
      <c r="T53" s="11" t="s">
        <v>29</v>
      </c>
      <c r="U53" s="12">
        <f>U5+U13+U21+U29+U37+U45</f>
        <v>37</v>
      </c>
      <c r="V53" s="25"/>
      <c r="W53" s="26"/>
      <c r="X53" s="26"/>
      <c r="Y53" s="26"/>
      <c r="Z53" s="26"/>
      <c r="AA53" s="26"/>
      <c r="AB53" s="27"/>
      <c r="AC53" s="11" t="s">
        <v>29</v>
      </c>
      <c r="AD53" s="12">
        <f>AD5+AD13+AD21+AD29+AD37+AD45</f>
        <v>66</v>
      </c>
      <c r="AE53" s="25"/>
      <c r="AF53" s="26"/>
      <c r="AG53" s="26"/>
      <c r="AH53" s="26"/>
      <c r="AI53" s="26"/>
      <c r="AJ53" s="26"/>
      <c r="AK53" s="26"/>
      <c r="AL53" s="14"/>
    </row>
  </sheetData>
  <sheetProtection/>
  <mergeCells count="34">
    <mergeCell ref="A42:A49"/>
    <mergeCell ref="B42:C42"/>
    <mergeCell ref="K42:L42"/>
    <mergeCell ref="T42:U42"/>
    <mergeCell ref="AC42:AD42"/>
    <mergeCell ref="A34:A41"/>
    <mergeCell ref="B34:C34"/>
    <mergeCell ref="K34:L34"/>
    <mergeCell ref="T34:U34"/>
    <mergeCell ref="AC34:AD34"/>
    <mergeCell ref="A26:A33"/>
    <mergeCell ref="B26:C26"/>
    <mergeCell ref="K26:L26"/>
    <mergeCell ref="T26:U26"/>
    <mergeCell ref="AC26:AD26"/>
    <mergeCell ref="A18:A25"/>
    <mergeCell ref="B18:C18"/>
    <mergeCell ref="K18:L18"/>
    <mergeCell ref="T18:U18"/>
    <mergeCell ref="AC18:AD18"/>
    <mergeCell ref="A10:A17"/>
    <mergeCell ref="B10:C10"/>
    <mergeCell ref="K10:L10"/>
    <mergeCell ref="T10:U10"/>
    <mergeCell ref="AC10:AD10"/>
    <mergeCell ref="A2:A9"/>
    <mergeCell ref="B1:C1"/>
    <mergeCell ref="K1:L1"/>
    <mergeCell ref="T1:U1"/>
    <mergeCell ref="AC1:AD1"/>
    <mergeCell ref="B2:C2"/>
    <mergeCell ref="K2:L2"/>
    <mergeCell ref="T2:U2"/>
    <mergeCell ref="AC2:AD2"/>
  </mergeCells>
  <hyperlinks>
    <hyperlink ref="C9" r:id="rId1" display="1892079"/>
    <hyperlink ref="L9" r:id="rId2" display="1892085"/>
    <hyperlink ref="U9" r:id="rId3" display="1892089"/>
    <hyperlink ref="AD9" r:id="rId4" display="1892095"/>
    <hyperlink ref="C17" r:id="rId5" display="1892870"/>
    <hyperlink ref="L17" r:id="rId6" display="1892878"/>
    <hyperlink ref="U17" r:id="rId7" display="1892899"/>
    <hyperlink ref="AD17" r:id="rId8" display="1892918"/>
    <hyperlink ref="AD33" r:id="rId9" display="1893532"/>
    <hyperlink ref="U33" r:id="rId10" display="1893541"/>
    <hyperlink ref="L33" r:id="rId11" display="1893607"/>
    <hyperlink ref="C33" r:id="rId12" display="1893613"/>
    <hyperlink ref="AD41" r:id="rId13" display="1893623"/>
    <hyperlink ref="U41" r:id="rId14" display="1893628"/>
    <hyperlink ref="L41" r:id="rId15" display="1893649"/>
    <hyperlink ref="C41" r:id="rId16" display="1893654"/>
    <hyperlink ref="AD49" r:id="rId17" display="1893695"/>
    <hyperlink ref="L49" r:id="rId18" display="1893716"/>
    <hyperlink ref="U49" r:id="rId19" display="1893701"/>
    <hyperlink ref="C49" r:id="rId20" display="1893727"/>
    <hyperlink ref="AL6" r:id="rId21" display="http://ccgieres.parcours.free.fr/Sejours/2013_VAISON/"/>
    <hyperlink ref="L25" r:id="rId22" display="1892929"/>
    <hyperlink ref="C25" r:id="rId23" display="1892931"/>
    <hyperlink ref="U25" r:id="rId24" display="1892943"/>
    <hyperlink ref="AD25" r:id="rId25" display="1892951"/>
    <hyperlink ref="AL7" r:id="rId26" display="http://ccgieres.parcours.free.fr/Sejours/2013_VAISON/"/>
    <hyperlink ref="AL8" r:id="rId27" display="http://ccgieres.parcours.free.fr/Sejours/2013_VAISON/"/>
    <hyperlink ref="AL14" r:id="rId28" display="http://ccgieres.parcours.free.fr/Sejours/2013_VAISON/"/>
    <hyperlink ref="AL15" r:id="rId29" display="http://ccgieres.parcours.free.fr/Sejours/2013_VAISON/"/>
    <hyperlink ref="AL16" r:id="rId30" display="http://ccgieres.parcours.free.fr/Sejours/2013_VAISON/"/>
    <hyperlink ref="AL22" r:id="rId31" display="http://ccgieres.parcours.free.fr/Sejours/2013_VAISON/"/>
    <hyperlink ref="AL23" r:id="rId32" display="http://ccgieres.parcours.free.fr/Sejours/2013_VAISON/"/>
    <hyperlink ref="AL24" r:id="rId33" display="http://ccgieres.parcours.free.fr/Sejours/2013_VAISON/"/>
    <hyperlink ref="AL30" r:id="rId34" display="http://ccgieres.parcours.free.fr/Sejours/2013_VAISON/"/>
    <hyperlink ref="AL31" r:id="rId35" display="http://ccgieres.parcours.free.fr/Sejours/2013_VAISON/"/>
    <hyperlink ref="AL32" r:id="rId36" display="http://ccgieres.parcours.free.fr/Sejours/2013_VAISON/"/>
    <hyperlink ref="AL38" r:id="rId37" display="http://ccgieres.parcours.free.fr/Sejours/2013_VAISON/"/>
    <hyperlink ref="AL39" r:id="rId38" display="http://ccgieres.parcours.free.fr/Sejours/2013_VAISON/"/>
    <hyperlink ref="AL40" r:id="rId39" display="http://ccgieres.parcours.free.fr/Sejours/2013_VAISON/"/>
    <hyperlink ref="AL46" r:id="rId40" display="http://ccgieres.parcours.free.fr/Sejours/2013_VAISON/"/>
    <hyperlink ref="AL47" r:id="rId41" display="http://ccgieres.parcours.free.fr/Sejours/2013_VAISON/"/>
    <hyperlink ref="AL48" r:id="rId42" display="http://ccgieres.parcours.free.fr/Sejours/2013_VAISON/"/>
  </hyperlinks>
  <printOptions/>
  <pageMargins left="0.7" right="0.7" top="0.75" bottom="0.75" header="0.3" footer="0.3"/>
  <pageSetup horizontalDpi="600" verticalDpi="600" orientation="portrait" paperSize="9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14.57421875" style="0" customWidth="1"/>
    <col min="2" max="2" width="32.57421875" style="0" customWidth="1"/>
    <col min="3" max="3" width="16.421875" style="60" customWidth="1"/>
    <col min="4" max="4" width="15.7109375" style="0" customWidth="1"/>
    <col min="5" max="5" width="91.140625" style="0" customWidth="1"/>
    <col min="6" max="6" width="2.8515625" style="0" customWidth="1"/>
    <col min="7" max="7" width="71.28125" style="0" hidden="1" customWidth="1"/>
    <col min="8" max="8" width="29.140625" style="0" hidden="1" customWidth="1"/>
  </cols>
  <sheetData>
    <row r="1" spans="1:5" s="57" customFormat="1" ht="30">
      <c r="A1" s="57" t="s">
        <v>68</v>
      </c>
      <c r="B1" s="57" t="s">
        <v>69</v>
      </c>
      <c r="C1" s="58" t="s">
        <v>89</v>
      </c>
      <c r="D1" s="57" t="s">
        <v>70</v>
      </c>
      <c r="E1" s="57" t="s">
        <v>71</v>
      </c>
    </row>
    <row r="2" spans="1:8" ht="15">
      <c r="A2" t="s">
        <v>44</v>
      </c>
      <c r="B2" t="s">
        <v>45</v>
      </c>
      <c r="C2" s="59" t="str">
        <f aca="true" t="shared" si="0" ref="C2:C9">HYPERLINK(CONCATENATE(G2,H2),".pdf")</f>
        <v>.pdf</v>
      </c>
      <c r="D2" t="s">
        <v>46</v>
      </c>
      <c r="E2" s="1" t="s">
        <v>74</v>
      </c>
      <c r="G2" t="s">
        <v>80</v>
      </c>
      <c r="H2" t="s">
        <v>82</v>
      </c>
    </row>
    <row r="3" spans="1:8" ht="15">
      <c r="A3" t="s">
        <v>44</v>
      </c>
      <c r="B3" t="s">
        <v>47</v>
      </c>
      <c r="C3" s="59" t="str">
        <f t="shared" si="0"/>
        <v>.pdf</v>
      </c>
      <c r="D3" t="s">
        <v>48</v>
      </c>
      <c r="E3" s="1" t="s">
        <v>74</v>
      </c>
      <c r="G3" t="s">
        <v>80</v>
      </c>
      <c r="H3" t="s">
        <v>87</v>
      </c>
    </row>
    <row r="4" spans="1:8" ht="15">
      <c r="A4" t="s">
        <v>44</v>
      </c>
      <c r="B4" t="s">
        <v>49</v>
      </c>
      <c r="C4" s="59" t="str">
        <f t="shared" si="0"/>
        <v>.pdf</v>
      </c>
      <c r="D4" t="s">
        <v>50</v>
      </c>
      <c r="E4" s="1" t="s">
        <v>74</v>
      </c>
      <c r="G4" t="s">
        <v>80</v>
      </c>
      <c r="H4" t="s">
        <v>83</v>
      </c>
    </row>
    <row r="5" spans="1:8" ht="15">
      <c r="A5" t="s">
        <v>44</v>
      </c>
      <c r="B5" t="s">
        <v>51</v>
      </c>
      <c r="C5" s="59" t="str">
        <f t="shared" si="0"/>
        <v>.pdf</v>
      </c>
      <c r="D5" t="s">
        <v>52</v>
      </c>
      <c r="E5" s="1" t="s">
        <v>74</v>
      </c>
      <c r="G5" t="s">
        <v>80</v>
      </c>
      <c r="H5" t="s">
        <v>84</v>
      </c>
    </row>
    <row r="6" spans="1:8" ht="15">
      <c r="A6" t="s">
        <v>53</v>
      </c>
      <c r="B6" t="s">
        <v>54</v>
      </c>
      <c r="C6" s="59" t="str">
        <f t="shared" si="0"/>
        <v>.pdf</v>
      </c>
      <c r="D6" t="s">
        <v>55</v>
      </c>
      <c r="E6" s="1" t="s">
        <v>56</v>
      </c>
      <c r="G6" t="s">
        <v>80</v>
      </c>
      <c r="H6" t="s">
        <v>81</v>
      </c>
    </row>
    <row r="7" spans="1:8" ht="15">
      <c r="A7" t="s">
        <v>53</v>
      </c>
      <c r="B7" t="s">
        <v>57</v>
      </c>
      <c r="C7" s="59" t="str">
        <f t="shared" si="0"/>
        <v>.pdf</v>
      </c>
      <c r="D7" t="s">
        <v>58</v>
      </c>
      <c r="E7" s="1" t="s">
        <v>59</v>
      </c>
      <c r="G7" t="s">
        <v>80</v>
      </c>
      <c r="H7" t="s">
        <v>85</v>
      </c>
    </row>
    <row r="8" spans="1:8" ht="15">
      <c r="A8" t="s">
        <v>53</v>
      </c>
      <c r="B8" t="s">
        <v>60</v>
      </c>
      <c r="C8" s="59" t="str">
        <f t="shared" si="0"/>
        <v>.pdf</v>
      </c>
      <c r="D8" t="s">
        <v>61</v>
      </c>
      <c r="E8" s="1" t="s">
        <v>62</v>
      </c>
      <c r="G8" t="s">
        <v>80</v>
      </c>
      <c r="H8" t="s">
        <v>86</v>
      </c>
    </row>
    <row r="9" spans="1:8" ht="15">
      <c r="A9" t="s">
        <v>53</v>
      </c>
      <c r="B9" t="s">
        <v>63</v>
      </c>
      <c r="C9" s="59" t="str">
        <f t="shared" si="0"/>
        <v>.pdf</v>
      </c>
      <c r="D9" t="s">
        <v>64</v>
      </c>
      <c r="E9" s="1" t="s">
        <v>65</v>
      </c>
      <c r="G9" t="s">
        <v>80</v>
      </c>
      <c r="H9" t="s">
        <v>88</v>
      </c>
    </row>
    <row r="10" spans="1:7" ht="15">
      <c r="A10" t="s">
        <v>66</v>
      </c>
      <c r="B10" t="s">
        <v>73</v>
      </c>
      <c r="C10" s="59"/>
      <c r="D10" t="s">
        <v>72</v>
      </c>
      <c r="E10" s="1" t="s">
        <v>67</v>
      </c>
      <c r="G10" t="s">
        <v>80</v>
      </c>
    </row>
  </sheetData>
  <sheetProtection/>
  <hyperlinks>
    <hyperlink ref="E2" r:id="rId1" display="http://www.provence-a-velo.fr/accueil/les-circuits/circuits-par-territoire/vaison-la-romaine.aspx"/>
    <hyperlink ref="E7" r:id="rId2" display="http://www.vaison-ventoux-tourisme.com/fr/circuits/sainte-croix"/>
    <hyperlink ref="E6" r:id="rId3" display="http://www.vaison-ventoux-tourisme.com/fr/circuits/cheval-long-et-pas-de-l-aigle"/>
    <hyperlink ref="E8" r:id="rId4" display="http://www.vaison-ventoux-tourisme.com/fr/circuits/de-vaison-a-seguret"/>
    <hyperlink ref="E9" r:id="rId5" display="http://www.vaison-ventoux-tourisme.com/fr/circuits/croix-de-la-verriere-coste-belle-1-2"/>
    <hyperlink ref="E10" r:id="rId6" display="http://www.vaison-ventoux-tourisme.com/fr/detentes-et-loisirs/les-circuits/randonnees"/>
    <hyperlink ref="E3" r:id="rId7" display="http://www.provence-a-velo.fr/accueil/les-circuits/circuits-par-territoire/vaison-la-romaine.aspx"/>
    <hyperlink ref="E4" r:id="rId8" display="http://www.provence-a-velo.fr/accueil/les-circuits/circuits-par-territoire/vaison-la-romaine.aspx"/>
    <hyperlink ref="E5" r:id="rId9" display="http://www.provence-a-velo.fr/accueil/les-circuits/circuits-par-territoire/vaison-la-romaine.aspx"/>
  </hyperlinks>
  <printOptions/>
  <pageMargins left="0.7" right="0.7" top="0.75" bottom="0.75" header="0.3" footer="0.3"/>
  <pageSetup horizontalDpi="200" verticalDpi="200" orientation="portrait" paperSize="9" r:id="rId11"/>
  <tableParts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2013-08-16T07:17:29Z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